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NOVEMBRO\CONVÊNIOS\DIEGO\INTEL\INTEL\"/>
    </mc:Choice>
  </mc:AlternateContent>
  <bookViews>
    <workbookView xWindow="0" yWindow="0" windowWidth="28800" windowHeight="12435" tabRatio="617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" sheetId="9" r:id="rId8"/>
    <sheet name="9-BOL" sheetId="15" r:id="rId9"/>
    <sheet name="10-PES" sheetId="16" r:id="rId10"/>
    <sheet name="11-INF" sheetId="17" r:id="rId11"/>
    <sheet name="TOTALIZAÇÃO" sheetId="18" r:id="rId12"/>
  </sheets>
  <definedNames>
    <definedName name="_1106" localSheetId="8">'9-BOL'!$Q$13:$Q$55</definedName>
    <definedName name="_3162" localSheetId="8">'9-BOL'!$P$18:$P$102</definedName>
    <definedName name="_3162_1" localSheetId="8">'9-BOL'!$O$51:$P$101</definedName>
    <definedName name="_3162_2" localSheetId="8">'9-BOL'!$O$51:$P$92</definedName>
    <definedName name="_xlnm.Print_Area" localSheetId="0">'1-MPN'!$B$2:$Q$100</definedName>
    <definedName name="_xlnm.Print_Area" localSheetId="1">'2-MPI'!$B$1:$W$107</definedName>
    <definedName name="_xlnm.Print_Area" localSheetId="2">'3-MCN'!$B$2:$O$95</definedName>
    <definedName name="_xlnm.Print_Area" localSheetId="3">'4-MCI'!$B$2:$X$109</definedName>
    <definedName name="_xlnm.Print_Area" localSheetId="4">'5-STB'!$B$2:$Q$99</definedName>
    <definedName name="_xlnm.Print_Area" localSheetId="5">'6-STE'!$B$2:$X$114</definedName>
    <definedName name="_xlnm.Print_Area" localSheetId="6">'7-TRAN'!$B$2:$Q$106</definedName>
    <definedName name="_xlnm.Print_Area" localSheetId="7">'8-DIP'!$B$2:$Q$84</definedName>
    <definedName name="_xlnm.Print_Area" localSheetId="8">'9-BOL'!$B$2:$I$41</definedName>
    <definedName name="_xlnm.Print_Area" localSheetId="11">TOTALIZAÇÃO!$C$1:$E$17</definedName>
    <definedName name="TAB">'9-BOL'!$L$14:$M$23</definedName>
  </definedNames>
  <calcPr calcId="152511"/>
</workbook>
</file>

<file path=xl/calcChain.xml><?xml version="1.0" encoding="utf-8"?>
<calcChain xmlns="http://schemas.openxmlformats.org/spreadsheetml/2006/main">
  <c r="M23" i="15" l="1"/>
  <c r="M22" i="15"/>
  <c r="M21" i="15"/>
  <c r="M20" i="15"/>
  <c r="M19" i="15"/>
  <c r="M18" i="15"/>
  <c r="M17" i="15"/>
  <c r="M16" i="15"/>
  <c r="M15" i="15"/>
  <c r="M14" i="15"/>
  <c r="G15" i="15" l="1"/>
  <c r="H15" i="15" s="1"/>
  <c r="G16" i="15"/>
  <c r="H16" i="15" s="1"/>
  <c r="G17" i="15"/>
  <c r="H17" i="15" s="1"/>
  <c r="G18" i="15"/>
  <c r="H18" i="15" s="1"/>
  <c r="G19" i="15"/>
  <c r="H19" i="15" s="1"/>
  <c r="G20" i="15"/>
  <c r="H20" i="15" s="1"/>
  <c r="G21" i="15"/>
  <c r="H21" i="15" s="1"/>
  <c r="G22" i="15"/>
  <c r="H22" i="15" s="1"/>
  <c r="G23" i="15"/>
  <c r="H23" i="15" s="1"/>
  <c r="G24" i="15"/>
  <c r="H24" i="15" s="1"/>
  <c r="G25" i="15"/>
  <c r="H25" i="15" s="1"/>
  <c r="G26" i="15"/>
  <c r="H26" i="15" s="1"/>
  <c r="G27" i="15"/>
  <c r="H27" i="15" s="1"/>
  <c r="G28" i="15"/>
  <c r="H28" i="15" s="1"/>
  <c r="G29" i="15"/>
  <c r="H29" i="15" s="1"/>
  <c r="G30" i="15"/>
  <c r="H30" i="15" s="1"/>
  <c r="G31" i="15"/>
  <c r="H31" i="15" s="1"/>
  <c r="G32" i="15"/>
  <c r="H32" i="15" s="1"/>
  <c r="G33" i="15"/>
  <c r="H33" i="15" s="1"/>
  <c r="G34" i="15"/>
  <c r="H34" i="15" s="1"/>
  <c r="G35" i="15"/>
  <c r="H35" i="15" s="1"/>
  <c r="G36" i="15"/>
  <c r="H36" i="15" s="1"/>
  <c r="G37" i="15"/>
  <c r="H37" i="15" s="1"/>
  <c r="G14" i="15" l="1"/>
  <c r="Q84" i="9"/>
  <c r="P47" i="8"/>
  <c r="P46" i="8"/>
  <c r="P48" i="8"/>
  <c r="P49" i="8"/>
  <c r="P45" i="8"/>
  <c r="P44" i="8"/>
  <c r="Q106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50" i="8"/>
  <c r="P43" i="8"/>
  <c r="P42" i="8"/>
  <c r="P41" i="8"/>
  <c r="P40" i="8"/>
  <c r="P39" i="8"/>
  <c r="P38" i="8"/>
  <c r="P37" i="8"/>
  <c r="P36" i="8"/>
  <c r="P35" i="8"/>
  <c r="P34" i="8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51" i="7"/>
  <c r="Q50" i="7"/>
  <c r="Q49" i="7"/>
  <c r="Q48" i="7"/>
  <c r="Q47" i="7"/>
  <c r="Q46" i="7"/>
  <c r="Q44" i="7"/>
  <c r="Q43" i="7"/>
  <c r="Q42" i="7"/>
  <c r="Q41" i="7"/>
  <c r="Q40" i="7"/>
  <c r="Q39" i="7"/>
  <c r="Q38" i="7"/>
  <c r="Q37" i="7"/>
  <c r="W114" i="7"/>
  <c r="P89" i="6"/>
  <c r="P88" i="6"/>
  <c r="P87" i="6"/>
  <c r="P86" i="6"/>
  <c r="P85" i="6"/>
  <c r="P84" i="6"/>
  <c r="P44" i="6"/>
  <c r="P40" i="6"/>
  <c r="P39" i="6"/>
  <c r="P38" i="6"/>
  <c r="P37" i="6"/>
  <c r="P36" i="6"/>
  <c r="P35" i="6"/>
  <c r="P34" i="6"/>
  <c r="P33" i="6"/>
  <c r="P32" i="6"/>
  <c r="P31" i="6"/>
  <c r="P30" i="6"/>
  <c r="U105" i="5"/>
  <c r="U104" i="5"/>
  <c r="U103" i="5"/>
  <c r="U102" i="5"/>
  <c r="U101" i="5"/>
  <c r="U100" i="5"/>
  <c r="U99" i="5"/>
  <c r="U98" i="5"/>
  <c r="U97" i="5"/>
  <c r="U96" i="5"/>
  <c r="U52" i="5"/>
  <c r="U51" i="5"/>
  <c r="U50" i="5"/>
  <c r="U49" i="5"/>
  <c r="U54" i="5"/>
  <c r="U53" i="5"/>
  <c r="U48" i="5"/>
  <c r="U47" i="5"/>
  <c r="U46" i="5"/>
  <c r="U45" i="5"/>
  <c r="U44" i="5"/>
  <c r="U43" i="5"/>
  <c r="U42" i="5"/>
  <c r="O95" i="3"/>
  <c r="W107" i="2"/>
  <c r="Q15" i="3"/>
  <c r="Z24" i="5" s="1"/>
  <c r="Q16" i="3"/>
  <c r="Z25" i="5" s="1"/>
  <c r="Q17" i="3"/>
  <c r="Z26" i="5" s="1"/>
  <c r="Q18" i="3"/>
  <c r="Z27" i="5" s="1"/>
  <c r="U198" i="5"/>
  <c r="U197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106" i="5"/>
  <c r="U107" i="5"/>
  <c r="U108" i="5"/>
  <c r="U65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55" i="5"/>
  <c r="U56" i="5"/>
  <c r="U20" i="5"/>
  <c r="Q100" i="1" l="1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14" i="16"/>
  <c r="D8" i="17"/>
  <c r="D15" i="18" s="1"/>
  <c r="D15" i="5"/>
  <c r="E9" i="18" s="1"/>
  <c r="C10" i="3"/>
  <c r="D9" i="18" s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93" i="1"/>
  <c r="P94" i="1"/>
  <c r="P95" i="1"/>
  <c r="P96" i="1"/>
  <c r="P97" i="1"/>
  <c r="P59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49" i="1"/>
  <c r="P50" i="1"/>
  <c r="P16" i="1"/>
  <c r="P17" i="1"/>
  <c r="D10" i="1" s="1"/>
  <c r="D8" i="18" s="1"/>
  <c r="P18" i="1"/>
  <c r="P19" i="1"/>
  <c r="P20" i="1"/>
  <c r="P21" i="1"/>
  <c r="P22" i="1"/>
  <c r="P23" i="1"/>
  <c r="P62" i="8"/>
  <c r="Q55" i="7"/>
  <c r="P63" i="6"/>
  <c r="Q82" i="2"/>
  <c r="S82" i="2" s="1"/>
  <c r="P17" i="6"/>
  <c r="P23" i="6"/>
  <c r="P22" i="6"/>
  <c r="P21" i="6"/>
  <c r="P20" i="6"/>
  <c r="B44" i="9"/>
  <c r="C17" i="18" s="1"/>
  <c r="B56" i="8"/>
  <c r="B106" i="8" s="1"/>
  <c r="B191" i="8" s="1"/>
  <c r="B62" i="7"/>
  <c r="B114" i="7" s="1"/>
  <c r="B199" i="7" s="1"/>
  <c r="B53" i="6"/>
  <c r="B99" i="6" s="1"/>
  <c r="B184" i="6" s="1"/>
  <c r="B59" i="5"/>
  <c r="B109" i="5" s="1"/>
  <c r="B200" i="5" s="1"/>
  <c r="B50" i="3"/>
  <c r="B58" i="2"/>
  <c r="B107" i="2" s="1"/>
  <c r="B191" i="2" s="1"/>
  <c r="Q20" i="2"/>
  <c r="S20" i="2" s="1"/>
  <c r="Q21" i="2"/>
  <c r="Q22" i="2"/>
  <c r="S22" i="2" s="1"/>
  <c r="Q23" i="2"/>
  <c r="S23" i="2" s="1"/>
  <c r="Q24" i="2"/>
  <c r="S24" i="2" s="1"/>
  <c r="Q25" i="2"/>
  <c r="S25" i="2" s="1"/>
  <c r="Q26" i="2"/>
  <c r="S26" i="2" s="1"/>
  <c r="Q27" i="2"/>
  <c r="S27" i="2" s="1"/>
  <c r="Q28" i="2"/>
  <c r="S28" i="2" s="1"/>
  <c r="Q29" i="2"/>
  <c r="S29" i="2" s="1"/>
  <c r="Q30" i="2"/>
  <c r="S30" i="2" s="1"/>
  <c r="Q31" i="2"/>
  <c r="S31" i="2" s="1"/>
  <c r="Q32" i="2"/>
  <c r="S32" i="2" s="1"/>
  <c r="Q33" i="2"/>
  <c r="S33" i="2" s="1"/>
  <c r="Q34" i="2"/>
  <c r="S34" i="2" s="1"/>
  <c r="Q35" i="2"/>
  <c r="S35" i="2" s="1"/>
  <c r="Q36" i="2"/>
  <c r="S36" i="2" s="1"/>
  <c r="Q37" i="2"/>
  <c r="S37" i="2" s="1"/>
  <c r="Q38" i="2"/>
  <c r="S38" i="2" s="1"/>
  <c r="Q39" i="2"/>
  <c r="S39" i="2" s="1"/>
  <c r="Q40" i="2"/>
  <c r="S40" i="2" s="1"/>
  <c r="Q53" i="2"/>
  <c r="S53" i="2" s="1"/>
  <c r="Q54" i="2"/>
  <c r="S54" i="2" s="1"/>
  <c r="P181" i="1"/>
  <c r="P180" i="1"/>
  <c r="P179" i="1"/>
  <c r="P178" i="1"/>
  <c r="P177" i="1"/>
  <c r="P176" i="1"/>
  <c r="P175" i="1"/>
  <c r="P182" i="1" s="1"/>
  <c r="B100" i="1"/>
  <c r="B183" i="1" s="1"/>
  <c r="P15" i="1"/>
  <c r="P96" i="6"/>
  <c r="P95" i="6"/>
  <c r="P94" i="6"/>
  <c r="P93" i="6"/>
  <c r="P92" i="6"/>
  <c r="P91" i="6"/>
  <c r="P90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2" i="6"/>
  <c r="P61" i="6"/>
  <c r="P60" i="6"/>
  <c r="P59" i="6"/>
  <c r="P16" i="6"/>
  <c r="P18" i="6"/>
  <c r="P19" i="6"/>
  <c r="P24" i="6"/>
  <c r="P25" i="6"/>
  <c r="P26" i="6"/>
  <c r="P27" i="6"/>
  <c r="P28" i="6"/>
  <c r="P29" i="6"/>
  <c r="P41" i="6"/>
  <c r="P42" i="6"/>
  <c r="P43" i="6"/>
  <c r="P45" i="6"/>
  <c r="P46" i="6"/>
  <c r="P47" i="6"/>
  <c r="P48" i="6"/>
  <c r="P49" i="6"/>
  <c r="P50" i="6"/>
  <c r="P15" i="6"/>
  <c r="P51" i="8"/>
  <c r="P38" i="9"/>
  <c r="Q52" i="7"/>
  <c r="P75" i="9"/>
  <c r="P74" i="9"/>
  <c r="P73" i="9"/>
  <c r="P72" i="9"/>
  <c r="P71" i="9"/>
  <c r="P70" i="9"/>
  <c r="P69" i="9"/>
  <c r="P68" i="9"/>
  <c r="P81" i="9"/>
  <c r="P80" i="9"/>
  <c r="P79" i="9"/>
  <c r="P78" i="9"/>
  <c r="P77" i="9"/>
  <c r="P76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31" i="9"/>
  <c r="P25" i="9"/>
  <c r="P77" i="8"/>
  <c r="P76" i="8"/>
  <c r="P75" i="8"/>
  <c r="P74" i="8"/>
  <c r="P73" i="8"/>
  <c r="P72" i="8"/>
  <c r="P71" i="8"/>
  <c r="P101" i="8"/>
  <c r="P102" i="8"/>
  <c r="P103" i="8"/>
  <c r="P100" i="8"/>
  <c r="P99" i="8"/>
  <c r="P98" i="8"/>
  <c r="P97" i="8"/>
  <c r="P96" i="8"/>
  <c r="P95" i="8"/>
  <c r="P80" i="8"/>
  <c r="P79" i="8"/>
  <c r="P78" i="8"/>
  <c r="P70" i="8"/>
  <c r="P69" i="8"/>
  <c r="P68" i="8"/>
  <c r="P67" i="8"/>
  <c r="P66" i="8"/>
  <c r="P65" i="8"/>
  <c r="P64" i="8"/>
  <c r="P63" i="8"/>
  <c r="P61" i="8"/>
  <c r="Q70" i="7"/>
  <c r="Q89" i="7"/>
  <c r="Q88" i="7"/>
  <c r="Q87" i="7"/>
  <c r="Q86" i="7"/>
  <c r="Q85" i="7"/>
  <c r="Q84" i="7"/>
  <c r="Q83" i="7"/>
  <c r="Q82" i="7"/>
  <c r="Q81" i="7"/>
  <c r="Q111" i="7"/>
  <c r="Q110" i="7"/>
  <c r="Q109" i="7"/>
  <c r="Q108" i="7"/>
  <c r="Q107" i="7"/>
  <c r="Q106" i="7"/>
  <c r="Q90" i="7"/>
  <c r="Q80" i="7"/>
  <c r="Q79" i="7"/>
  <c r="Q78" i="7"/>
  <c r="Q77" i="7"/>
  <c r="Q76" i="7"/>
  <c r="Q75" i="7"/>
  <c r="Q74" i="7"/>
  <c r="Q73" i="7"/>
  <c r="Q72" i="7"/>
  <c r="Q71" i="7"/>
  <c r="Q69" i="7"/>
  <c r="Q68" i="7"/>
  <c r="Q67" i="7"/>
  <c r="Q79" i="2"/>
  <c r="S79" i="2" s="1"/>
  <c r="Q63" i="2"/>
  <c r="S63" i="2" s="1"/>
  <c r="P15" i="9"/>
  <c r="P16" i="9"/>
  <c r="P17" i="9"/>
  <c r="P18" i="9"/>
  <c r="P19" i="9"/>
  <c r="P20" i="9"/>
  <c r="P21" i="9"/>
  <c r="P22" i="9"/>
  <c r="P23" i="9"/>
  <c r="P24" i="9"/>
  <c r="P26" i="9"/>
  <c r="P27" i="9"/>
  <c r="P28" i="9"/>
  <c r="P29" i="9"/>
  <c r="P30" i="9"/>
  <c r="P32" i="9"/>
  <c r="P33" i="9"/>
  <c r="P34" i="9"/>
  <c r="P35" i="9"/>
  <c r="P36" i="9"/>
  <c r="P37" i="9"/>
  <c r="P39" i="9"/>
  <c r="P40" i="9"/>
  <c r="P41" i="9"/>
  <c r="P166" i="9"/>
  <c r="IE166" i="9"/>
  <c r="IF166" i="9" s="1"/>
  <c r="P167" i="9"/>
  <c r="IE167" i="9"/>
  <c r="IF167" i="9" s="1"/>
  <c r="P168" i="9"/>
  <c r="P15" i="8"/>
  <c r="P16" i="8"/>
  <c r="D10" i="8" s="1"/>
  <c r="D11" i="18" s="1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52" i="8"/>
  <c r="P53" i="8"/>
  <c r="P186" i="8"/>
  <c r="IH186" i="8"/>
  <c r="II186" i="8"/>
  <c r="P187" i="8"/>
  <c r="IH187" i="8"/>
  <c r="II187" i="8" s="1"/>
  <c r="P188" i="8"/>
  <c r="IH188" i="8"/>
  <c r="II188" i="8" s="1"/>
  <c r="P189" i="8"/>
  <c r="IH189" i="8"/>
  <c r="II189" i="8" s="1"/>
  <c r="IH190" i="8"/>
  <c r="Q21" i="7"/>
  <c r="Z21" i="7"/>
  <c r="AA21" i="7" s="1"/>
  <c r="AB21" i="7"/>
  <c r="Q22" i="7"/>
  <c r="Z22" i="7"/>
  <c r="AA22" i="7" s="1"/>
  <c r="AB22" i="7"/>
  <c r="Q23" i="7"/>
  <c r="Z23" i="7"/>
  <c r="AA23" i="7" s="1"/>
  <c r="AB23" i="7"/>
  <c r="Q24" i="7"/>
  <c r="Z24" i="7"/>
  <c r="AA24" i="7" s="1"/>
  <c r="AB24" i="7"/>
  <c r="Q25" i="7"/>
  <c r="Q26" i="7"/>
  <c r="Q27" i="7"/>
  <c r="Q28" i="7"/>
  <c r="Q29" i="7"/>
  <c r="Q30" i="7"/>
  <c r="Q31" i="7"/>
  <c r="Q32" i="7"/>
  <c r="Q33" i="7"/>
  <c r="Q34" i="7"/>
  <c r="Q35" i="7"/>
  <c r="Q36" i="7"/>
  <c r="Q45" i="7"/>
  <c r="Q53" i="7"/>
  <c r="Q54" i="7"/>
  <c r="Q56" i="7"/>
  <c r="Q57" i="7"/>
  <c r="Q58" i="7"/>
  <c r="Q59" i="7"/>
  <c r="R191" i="7"/>
  <c r="Z191" i="7"/>
  <c r="AA191" i="7" s="1"/>
  <c r="AB191" i="7"/>
  <c r="R192" i="7"/>
  <c r="Z192" i="7"/>
  <c r="AA192" i="7" s="1"/>
  <c r="AB192" i="7"/>
  <c r="R193" i="7"/>
  <c r="Z193" i="7"/>
  <c r="AA193" i="7" s="1"/>
  <c r="AB193" i="7"/>
  <c r="R194" i="7"/>
  <c r="Z194" i="7"/>
  <c r="AA194" i="7" s="1"/>
  <c r="AB194" i="7"/>
  <c r="P180" i="6"/>
  <c r="P181" i="6"/>
  <c r="P182" i="6"/>
  <c r="Z17" i="5"/>
  <c r="AA17" i="5" s="1"/>
  <c r="AB17" i="5"/>
  <c r="Z18" i="5"/>
  <c r="AA18" i="5" s="1"/>
  <c r="AB18" i="5"/>
  <c r="Z19" i="5"/>
  <c r="AA19" i="5" s="1"/>
  <c r="AB19" i="5"/>
  <c r="Z20" i="5"/>
  <c r="AA20" i="5" s="1"/>
  <c r="AB20" i="5"/>
  <c r="U193" i="5"/>
  <c r="U194" i="5"/>
  <c r="U195" i="5"/>
  <c r="U196" i="5"/>
  <c r="Y20" i="2"/>
  <c r="Z20" i="2" s="1"/>
  <c r="AA20" i="2"/>
  <c r="Y21" i="2"/>
  <c r="Z21" i="2" s="1"/>
  <c r="AA21" i="2"/>
  <c r="Y22" i="2"/>
  <c r="Z22" i="2" s="1"/>
  <c r="AA22" i="2"/>
  <c r="Y23" i="2"/>
  <c r="Z23" i="2" s="1"/>
  <c r="AA23" i="2"/>
  <c r="Q55" i="2"/>
  <c r="S55" i="2" s="1"/>
  <c r="Q64" i="2"/>
  <c r="S64" i="2" s="1"/>
  <c r="Q75" i="2"/>
  <c r="S75" i="2" s="1"/>
  <c r="Q76" i="2"/>
  <c r="S76" i="2" s="1"/>
  <c r="Q77" i="2"/>
  <c r="S77" i="2" s="1"/>
  <c r="Q78" i="2"/>
  <c r="S78" i="2" s="1"/>
  <c r="Q80" i="2"/>
  <c r="S80" i="2" s="1"/>
  <c r="Q81" i="2"/>
  <c r="S81" i="2" s="1"/>
  <c r="Q83" i="2"/>
  <c r="S83" i="2" s="1"/>
  <c r="Q84" i="2"/>
  <c r="S84" i="2" s="1"/>
  <c r="Q85" i="2"/>
  <c r="S85" i="2" s="1"/>
  <c r="Q86" i="2"/>
  <c r="S86" i="2" s="1"/>
  <c r="Q87" i="2"/>
  <c r="S87" i="2" s="1"/>
  <c r="Q88" i="2"/>
  <c r="S88" i="2" s="1"/>
  <c r="Q89" i="2"/>
  <c r="S89" i="2" s="1"/>
  <c r="Q90" i="2"/>
  <c r="S90" i="2" s="1"/>
  <c r="Q91" i="2"/>
  <c r="S91" i="2" s="1"/>
  <c r="Q92" i="2"/>
  <c r="S92" i="2" s="1"/>
  <c r="Q93" i="2"/>
  <c r="S93" i="2" s="1"/>
  <c r="Q94" i="2"/>
  <c r="S94" i="2" s="1"/>
  <c r="Q95" i="2"/>
  <c r="S95" i="2" s="1"/>
  <c r="Q96" i="2"/>
  <c r="S96" i="2" s="1"/>
  <c r="Q97" i="2"/>
  <c r="S97" i="2" s="1"/>
  <c r="Q98" i="2"/>
  <c r="S98" i="2" s="1"/>
  <c r="Q99" i="2"/>
  <c r="S99" i="2" s="1"/>
  <c r="Q100" i="2"/>
  <c r="S100" i="2" s="1"/>
  <c r="Q101" i="2"/>
  <c r="S101" i="2" s="1"/>
  <c r="Q102" i="2"/>
  <c r="S102" i="2" s="1"/>
  <c r="Q103" i="2"/>
  <c r="S103" i="2" s="1"/>
  <c r="Q104" i="2"/>
  <c r="S104" i="2" s="1"/>
  <c r="Y182" i="2"/>
  <c r="Z182" i="2" s="1"/>
  <c r="AA182" i="2"/>
  <c r="P183" i="2"/>
  <c r="Y183" i="2"/>
  <c r="Z183" i="2" s="1"/>
  <c r="AA183" i="2"/>
  <c r="P184" i="2"/>
  <c r="Y184" i="2"/>
  <c r="Z184" i="2" s="1"/>
  <c r="AA184" i="2"/>
  <c r="P185" i="2"/>
  <c r="Y185" i="2"/>
  <c r="Z185" i="2" s="1"/>
  <c r="AA185" i="2"/>
  <c r="P186" i="2"/>
  <c r="Y186" i="2"/>
  <c r="Z186" i="2" s="1"/>
  <c r="AA186" i="2"/>
  <c r="P187" i="2"/>
  <c r="P188" i="2"/>
  <c r="P189" i="2"/>
  <c r="P169" i="9"/>
  <c r="D10" i="16" l="1"/>
  <c r="D10" i="9"/>
  <c r="D12" i="18" s="1"/>
  <c r="B95" i="3"/>
  <c r="B187" i="3" s="1"/>
  <c r="P190" i="8"/>
  <c r="B84" i="9"/>
  <c r="S21" i="2"/>
  <c r="D15" i="2" s="1"/>
  <c r="E8" i="18" s="1"/>
  <c r="D14" i="18"/>
  <c r="T111" i="7"/>
  <c r="T80" i="7"/>
  <c r="T67" i="7"/>
  <c r="T55" i="7"/>
  <c r="T89" i="7"/>
  <c r="T77" i="7"/>
  <c r="T24" i="7"/>
  <c r="T32" i="7"/>
  <c r="T54" i="7"/>
  <c r="T84" i="7"/>
  <c r="T72" i="7"/>
  <c r="T29" i="7"/>
  <c r="T59" i="7"/>
  <c r="T107" i="7"/>
  <c r="T33" i="7"/>
  <c r="T110" i="7"/>
  <c r="T106" i="7"/>
  <c r="T87" i="7"/>
  <c r="T83" i="7"/>
  <c r="T79" i="7"/>
  <c r="T75" i="7"/>
  <c r="T71" i="7"/>
  <c r="T22" i="7"/>
  <c r="T26" i="7"/>
  <c r="T30" i="7"/>
  <c r="T34" i="7"/>
  <c r="T52" i="7"/>
  <c r="T56" i="7"/>
  <c r="T21" i="7"/>
  <c r="T109" i="7"/>
  <c r="T90" i="7"/>
  <c r="T86" i="7"/>
  <c r="T82" i="7"/>
  <c r="T78" i="7"/>
  <c r="T74" i="7"/>
  <c r="T70" i="7"/>
  <c r="T69" i="7"/>
  <c r="T23" i="7"/>
  <c r="T27" i="7"/>
  <c r="T31" i="7"/>
  <c r="T35" i="7"/>
  <c r="T53" i="7"/>
  <c r="T57" i="7"/>
  <c r="T108" i="7"/>
  <c r="T85" i="7"/>
  <c r="T81" i="7"/>
  <c r="T73" i="7"/>
  <c r="T68" i="7"/>
  <c r="T28" i="7"/>
  <c r="T36" i="7"/>
  <c r="T58" i="7"/>
  <c r="T88" i="7"/>
  <c r="T76" i="7"/>
  <c r="T25" i="7"/>
  <c r="T45" i="7"/>
  <c r="T95" i="7"/>
  <c r="T37" i="7"/>
  <c r="T93" i="7"/>
  <c r="T38" i="7"/>
  <c r="T94" i="7"/>
  <c r="T99" i="7"/>
  <c r="T44" i="7"/>
  <c r="T40" i="7"/>
  <c r="T41" i="7"/>
  <c r="T97" i="7"/>
  <c r="T42" i="7"/>
  <c r="T98" i="7"/>
  <c r="T103" i="7"/>
  <c r="T100" i="7"/>
  <c r="T49" i="7"/>
  <c r="T46" i="7"/>
  <c r="T101" i="7"/>
  <c r="T47" i="7"/>
  <c r="T102" i="7"/>
  <c r="T39" i="7"/>
  <c r="T104" i="7"/>
  <c r="T43" i="7"/>
  <c r="T96" i="7"/>
  <c r="T50" i="7"/>
  <c r="T105" i="7"/>
  <c r="T51" i="7"/>
  <c r="T48" i="7"/>
  <c r="T91" i="7"/>
  <c r="T92" i="7"/>
  <c r="T191" i="7"/>
  <c r="T193" i="7"/>
  <c r="T194" i="7"/>
  <c r="T192" i="7"/>
  <c r="D10" i="6"/>
  <c r="D10" i="18" s="1"/>
  <c r="P183" i="6"/>
  <c r="R188" i="2"/>
  <c r="R183" i="2"/>
  <c r="R184" i="2"/>
  <c r="R187" i="2"/>
  <c r="R189" i="2"/>
  <c r="R186" i="2"/>
  <c r="R185" i="2"/>
  <c r="U199" i="5"/>
  <c r="B39" i="16" l="1"/>
  <c r="B36" i="17" s="1"/>
  <c r="B41" i="15"/>
  <c r="T195" i="7"/>
  <c r="D14" i="7"/>
  <c r="E10" i="18" s="1"/>
  <c r="E16" i="18" s="1"/>
  <c r="R190" i="2"/>
  <c r="H14" i="15"/>
  <c r="C9" i="15" s="1"/>
  <c r="D13" i="18" s="1"/>
  <c r="D16" i="18" s="1"/>
</calcChain>
</file>

<file path=xl/connections.xml><?xml version="1.0" encoding="utf-8"?>
<connections xmlns="http://schemas.openxmlformats.org/spreadsheetml/2006/main">
  <connection id="1" name="Conexão" type="4" refreshedVersion="4" background="1" saveData="1">
    <webPr sourceData="1" parsePre="1" consecutive="1" xl2000="1" url="http://www.fapesp.br/1106"/>
  </connection>
  <connection id="2" name="Conexão1" type="4" refreshedVersion="4" background="1" saveData="1">
    <webPr sourceData="1" parsePre="1" consecutive="1" xl2000="1" url="http://www.fapesp.br/3162"/>
  </connection>
  <connection id="3" name="Conexão2" type="4" refreshedVersion="4" background="1" saveData="1">
    <webPr sourceData="1" parsePre="1" consecutive="1" xl2000="1" url="http://www.fapesp.br/3162"/>
  </connection>
  <connection id="4" name="Conexão3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<sst xmlns="http://schemas.openxmlformats.org/spreadsheetml/2006/main" count="802" uniqueCount="322">
  <si>
    <t xml:space="preserve">PROCESSO: 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</si>
  <si>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</si>
  <si>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</si>
  <si>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</si>
  <si>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</si>
  <si>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</si>
  <si>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</si>
  <si>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</si>
  <si>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</si>
  <si>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</si>
  <si>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</si>
  <si>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</si>
  <si>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</si>
  <si>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</si>
  <si>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- PREENCHA TANTAS FOLHAS QUANTAS FOREM NECESSÁRIAS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</si>
  <si>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</si>
  <si>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</si>
  <si>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</si>
  <si>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</si>
  <si>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>coluna 9</t>
  </si>
  <si>
    <t>FORMULÁRIO 1 - INSTRUÇÕES PARA PREENCHIMENTO – LEIA ATENTAMENTE AS INSTRUÇÕES ABAIXO.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</si>
  <si>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</si>
  <si>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</si>
  <si>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</si>
  <si>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</si>
  <si>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Coluna 1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</si>
  <si>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</si>
  <si>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2 - quantidade de cada um dos itens solicitados.  </t>
    </r>
  </si>
  <si>
    <t xml:space="preserve">OBSERVAÇÕES: </t>
  </si>
  <si>
    <t xml:space="preserve">EXEMPLO  </t>
  </si>
  <si>
    <t>Item</t>
  </si>
  <si>
    <t>Descrição (somente 1 linha para cada item)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</si>
  <si>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</si>
  <si>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</si>
  <si>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</si>
  <si>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</si>
  <si>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</si>
  <si>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Micropipeta automática, 0,5-10 microlitros</t>
  </si>
  <si>
    <t>Micropipeta automática, 2-20 microlitros</t>
  </si>
  <si>
    <t>Transdutor ultrasônico</t>
  </si>
  <si>
    <t>5a</t>
  </si>
  <si>
    <t>cabo padrão a prova d'água</t>
  </si>
  <si>
    <t xml:space="preserve"> </t>
  </si>
  <si>
    <t>FORMULÁRIO 2 - INSTRUÇÕES PARA PREENCHIMENTO – LEIA ATENTAMENTE AS INSTRUÇÕES ABAIXO.</t>
  </si>
  <si>
    <t xml:space="preserve">MATERIAL PERMANENTE IMPORTADO (MPI)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</si>
  <si>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</si>
  <si>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</si>
  <si>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</si>
  <si>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</si>
  <si>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</si>
  <si>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</si>
  <si>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</si>
  <si>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</si>
  <si>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</si>
  <si>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5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</si>
  <si>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</si>
  <si>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</si>
  <si>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</si>
  <si>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</si>
  <si>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</si>
  <si>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</si>
  <si>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</si>
  <si>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</si>
  <si>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</si>
  <si>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</si>
  <si>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</si>
  <si>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</si>
  <si>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EUR</t>
  </si>
  <si>
    <t>RUB</t>
  </si>
  <si>
    <t>moeda de</t>
  </si>
  <si>
    <t>preço</t>
  </si>
  <si>
    <t>conversão</t>
  </si>
  <si>
    <t>origem</t>
  </si>
  <si>
    <t>unitário</t>
  </si>
  <si>
    <t>US$</t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</si>
  <si>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</si>
  <si>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</si>
  <si>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</si>
  <si>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>1c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</si>
  <si>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</si>
  <si>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</si>
  <si>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</si>
  <si>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t>4a</t>
  </si>
  <si>
    <t xml:space="preserve">PROCESSO: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</si>
  <si>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</si>
  <si>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</si>
  <si>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</si>
  <si>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</si>
  <si>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</si>
  <si>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</si>
  <si>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</si>
  <si>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 1 -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</si>
  <si>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2 - descreva o grupo de material que se pretende adquirir, 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</si>
  <si>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3 - custo total do material solicitado em cada item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</si>
  <si>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</si>
  <si>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</si>
  <si>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</si>
  <si>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</si>
  <si>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</si>
  <si>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</si>
  <si>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</si>
  <si>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</si>
  <si>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coluna 3 </t>
  </si>
  <si>
    <t xml:space="preserve">custo do item 
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</si>
  <si>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</si>
  <si>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</si>
  <si>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</si>
  <si>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</si>
  <si>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</si>
  <si>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</si>
  <si>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</si>
  <si>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</si>
  <si>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t xml:space="preserve">  a descrição deve ser feita em  PORTUGUÊS, (Ver exemplo abaixo). </t>
  </si>
  <si>
    <r>
      <t xml:space="preserve">- Coluna 3 - 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</si>
  <si>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</si>
  <si>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</si>
  <si>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</si>
  <si>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</si>
  <si>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</si>
  <si>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</si>
  <si>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</si>
  <si>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</si>
  <si>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</si>
  <si>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custo do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</si>
  <si>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</si>
  <si>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</si>
  <si>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</si>
  <si>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</si>
  <si>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</si>
  <si>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</si>
  <si>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</si>
  <si>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</si>
  <si>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Coluna 3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</si>
  <si>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</si>
  <si>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</si>
  <si>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</si>
  <si>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</si>
  <si>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t xml:space="preserve"> - Somente são analisadas solicitações de recursos para serviços especializados e de curta duração. Não incluir salários de qualquer natureza, bolsas no País ou no exterior, serviços   </t>
  </si>
  <si>
    <t xml:space="preserve">   administrativos ou contratos para manutenção de equipamentos.</t>
  </si>
  <si>
    <r>
      <t xml:space="preserve"> 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</si>
  <si>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t xml:space="preserve"> - Coluna 2 - quantidade de cada serviço, quando possível 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</si>
  <si>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</si>
  <si>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</si>
  <si>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</si>
  <si>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</si>
  <si>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</si>
  <si>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DESCRIÇÃO (SOMENTE 1 LINHA PARA CADA ITEM)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</si>
  <si>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</si>
  <si>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</si>
  <si>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</si>
  <si>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</si>
  <si>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</si>
  <si>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- Coluna 2 - quantidade de cada serviço, quando possível. </t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</si>
  <si>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</si>
  <si>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</si>
  <si>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</si>
  <si>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</si>
  <si>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</si>
  <si>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</si>
  <si>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</si>
  <si>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</si>
  <si>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</si>
  <si>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</si>
  <si>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</si>
  <si>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</si>
  <si>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</si>
  <si>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</si>
  <si>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 xml:space="preserve">- Coluna 2 - quantidade de viagens a serem realizadas em um mesmo percurso, por uma mesma pessoa.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</si>
  <si>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</si>
  <si>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</si>
  <si>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</si>
  <si>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</si>
  <si>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</si>
  <si>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</si>
  <si>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</si>
  <si>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</si>
  <si>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</si>
  <si>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8 - INSTRUÇÕES PARA PREENCHIMENTO – LEIA ATENTAMENTE AS INSTRUÇÕES ABAIXO.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</si>
  <si>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</si>
  <si>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</si>
  <si>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>- Coluna 2 - quantidade de diárias necessárias para cada viagem/usuário.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</si>
  <si>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</si>
  <si>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</si>
  <si>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</si>
  <si>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</si>
  <si>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</si>
  <si>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</si>
  <si>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</si>
  <si>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</si>
  <si>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MOEDA 1:</t>
  </si>
  <si>
    <t>MOEDA 3:</t>
  </si>
  <si>
    <t>MOEDA 4:</t>
  </si>
  <si>
    <t>MOEDA 2:</t>
  </si>
  <si>
    <t>FAPESP, DEZEMBRO DE 2008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</si>
  <si>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</si>
  <si>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</si>
  <si>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</si>
  <si>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</si>
  <si>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</si>
  <si>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</si>
  <si>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 xml:space="preserve">- </t>
    </r>
    <r>
      <rPr>
        <sz val="10"/>
        <rFont val="Tahoma"/>
        <family val="2"/>
      </rPr>
      <t>Coluna 3 -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</si>
  <si>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</si>
  <si>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4 -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</si>
  <si>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9 – </t>
    </r>
    <r>
      <rPr>
        <b/>
        <sz val="10"/>
        <rFont val="Tahoma"/>
        <family val="2"/>
      </rPr>
      <t xml:space="preserve">para uso exclusivo da FAPESP. </t>
    </r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</si>
  <si>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</si>
  <si>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</si>
  <si>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FORMULÁRIO 1 - MATERIAL PERMANENTE NACIONAL</t>
  </si>
  <si>
    <t>FORMULÁRIO 2 - MATERIAL PERMANENTE IMPORTADO</t>
  </si>
  <si>
    <t>NOME DO INTERESSADO:</t>
  </si>
  <si>
    <t>FORMULÁRIO 3 -    MATERIAL DE CONSUMO A SER ADQUIRIDO NO BRASIL (MCN)</t>
  </si>
  <si>
    <t>PROCESSO:</t>
  </si>
  <si>
    <t>FORMULÁRIO 4 - MATERIAL DE CONSUMO IMPORTADO (MCI)</t>
  </si>
  <si>
    <t>FORMULÁRIO 5 - SERVIÇOS DE TERCEIROS NO BRASIL</t>
  </si>
  <si>
    <t>FORMULÁRIO 6 - SERVIÇOS DE TERCEIROS NO EXTERIOR</t>
  </si>
  <si>
    <t>FORMULÁRIO 7 - DESPESAS DE TRANSPORTE</t>
  </si>
  <si>
    <t>FORMULÁRIO 8- DESPESAS COM DIÁRIAS</t>
  </si>
  <si>
    <t>DOCUMENTAÇÃO</t>
  </si>
  <si>
    <t xml:space="preserve">AS CÉLULAS COM FUNDO </t>
  </si>
  <si>
    <t>ESTÃO CONFIGURADAS NO MENU</t>
  </si>
  <si>
    <t>INCIO - FORMATAÇÃO CONDICIONAL.</t>
  </si>
  <si>
    <t>CONTÉM FÓRMULAS DE TOTALIZAÇÃO</t>
  </si>
  <si>
    <t>PORTANTO ESTÃO PROTEGIDAS, E TAMBEM TEM FORMATAÇÃO CONDICIONAL</t>
  </si>
  <si>
    <t>AS IMAGENS CONTÉM LINKS PARA IR À INSTRUÇÃO QUE FICA PROXIMA A LINHA 130</t>
  </si>
  <si>
    <t>NA MESMA POSIÇAO DA PLANILHA, AS SETAS TEM LINKS PARA AS OUTRAS PLANIHAS.</t>
  </si>
  <si>
    <t>UMA VEZ DIGITADO O NÚMERO DO PROCESSO NA PRIMEIRA PLANILHA, ELE É INSERIDO</t>
  </si>
  <si>
    <t>AUTOMATICAMENTE NAS DEMAIS E EM TAMANHO PEQUENO AO LADO DIREITO SUPERIOR</t>
  </si>
  <si>
    <t>DA SEGUNDA PLANILHA.</t>
  </si>
  <si>
    <t>OS PREENCIMENTO É AUTOMATICO, COPIANDO O QUE FOI ESCRITO NA PRIMEIRA</t>
  </si>
  <si>
    <t>OS NOMES TAMBÉM DEVEM SER INSERIDOS APENAS NA PRIMEIRA PLANILHA, NAS DEMAIS</t>
  </si>
  <si>
    <t>SE O PESQUISADOR ESCREVER O NOME EM LETRA minúscula, NA DEMAIS O NOME APARECERÁ</t>
  </si>
  <si>
    <t>SEMPRE EM LETRA MAIÚSCULA AUTOMATICAMENTE.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</si>
  <si>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</si>
  <si>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Coluna 5 - valor unitário em moeda nacional  </t>
    </r>
  </si>
  <si>
    <r>
      <t>-</t>
    </r>
    <r>
      <rPr>
        <sz val="10"/>
        <rFont val="Tahoma"/>
        <family val="2"/>
      </rPr>
      <t xml:space="preserve"> Coluna 6 -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</si>
  <si>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7 - para uso exclusivo da FAPESP.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</si>
  <si>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</si>
  <si>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 xml:space="preserve"> - Coluna 3 -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</si>
  <si>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 xml:space="preserve"> - Coluna 4 - valor unitário em moeda nacional.  </t>
  </si>
  <si>
    <r>
      <t xml:space="preserve"> - Coluna 5 -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</si>
  <si>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6 - </t>
    </r>
    <r>
      <rPr>
        <b/>
        <sz val="10"/>
        <rFont val="Tahoma"/>
        <family val="2"/>
      </rPr>
      <t xml:space="preserve">para uso exclusivo da FAPESP.  </t>
    </r>
  </si>
  <si>
    <r>
      <t>- Coluna 3 -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</si>
  <si>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t xml:space="preserve">- Coluna 4 - indique a moeda de origem. </t>
  </si>
  <si>
    <r>
      <t xml:space="preserve">- Coluna 5 - valor unitário na moeda de origem </t>
    </r>
    <r>
      <rPr>
        <b/>
        <sz val="10"/>
        <rFont val="Tahoma"/>
        <family val="2"/>
      </rPr>
      <t xml:space="preserve">(indicar moeda na coluna 5). </t>
    </r>
  </si>
  <si>
    <t xml:space="preserve">- Coluna 6 - custo total, na moeda de origem,  de cada item solicitado. </t>
  </si>
  <si>
    <r>
      <t>- Coluna 7 -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</si>
  <si>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8 -</t>
    </r>
    <r>
      <rPr>
        <b/>
        <sz val="10"/>
        <rFont val="Tahoma"/>
        <family val="2"/>
      </rPr>
      <t xml:space="preserve"> para uso exclusivo da FAPESP </t>
    </r>
  </si>
  <si>
    <t>- Coluna 3 - descreva o percurso a ser realizado, o meio de transporte a ser utilizado e indique quem realizará a viagem.</t>
  </si>
  <si>
    <r>
      <t xml:space="preserve">- Coluna 5 -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</si>
  <si>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6 - </t>
    </r>
    <r>
      <rPr>
        <b/>
        <sz val="10"/>
        <rFont val="Tahoma"/>
        <family val="2"/>
      </rPr>
      <t xml:space="preserve">para uso exclusivo da FAPESP.  </t>
    </r>
  </si>
  <si>
    <t xml:space="preserve">- Coluna 4 - valor unitário em moeda nacional.  </t>
  </si>
  <si>
    <r>
      <t xml:space="preserve">- Coluna 3 -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</si>
  <si>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- Coluna 5 - valor total das diárias solicitadas em cada item em moeda nacional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</si>
  <si>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</si>
  <si>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</si>
  <si>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autorizados, para cada um dos itens solicitados; </t>
    </r>
  </si>
  <si>
    <t>nome do beneficiário</t>
  </si>
  <si>
    <t>função no projeto</t>
  </si>
  <si>
    <t>número de meses</t>
  </si>
  <si>
    <t>horas / semana</t>
  </si>
  <si>
    <t>valor mensal</t>
  </si>
  <si>
    <t>Total</t>
  </si>
  <si>
    <t>situação</t>
  </si>
  <si>
    <t>Contratação Temporária</t>
  </si>
  <si>
    <t>Pesquisador Visitante</t>
  </si>
  <si>
    <t>Outros (especificar)</t>
  </si>
  <si>
    <t xml:space="preserve">  PROCESSO:</t>
  </si>
  <si>
    <t>USO EXLUSIVO DA</t>
  </si>
  <si>
    <t>CUSTOS COM INFRAESTRUTURA E INSTALAÇÕES</t>
  </si>
  <si>
    <t>IMPRESSÃO OBRIGATÓRIA</t>
  </si>
  <si>
    <t xml:space="preserve"> MATERIAL / SERVIÇO                                                             </t>
  </si>
  <si>
    <t xml:space="preserve"> Nacional</t>
  </si>
  <si>
    <t>Importado</t>
  </si>
  <si>
    <t xml:space="preserve">  </t>
  </si>
  <si>
    <t>MATERIAL PERMANENTE</t>
  </si>
  <si>
    <t>MATERIAL DE CONSUMO</t>
  </si>
  <si>
    <t>SERVIÇOS DE TERCEIROS</t>
  </si>
  <si>
    <t>DESPESAS DE TRANSPORTE</t>
  </si>
  <si>
    <t>DESPESAS COM DIÁRIAS</t>
  </si>
  <si>
    <t xml:space="preserve"> TOTAL GERAL:</t>
  </si>
  <si>
    <t>título do plano de trabalho</t>
  </si>
  <si>
    <t>modalidade da bolsa</t>
  </si>
  <si>
    <t>valor total</t>
  </si>
  <si>
    <t>Mestrado Nível 1</t>
  </si>
  <si>
    <t>Iniciação Científica</t>
  </si>
  <si>
    <t>Mestrado Nível 2</t>
  </si>
  <si>
    <t>Doutorado Nível 1</t>
  </si>
  <si>
    <t>Doutorado Nível 2</t>
  </si>
  <si>
    <t>Doutorado Direto Nível 1</t>
  </si>
  <si>
    <t>Doutorado Direto Nível 2</t>
  </si>
  <si>
    <t>Doutorado Direto Nível 3</t>
  </si>
  <si>
    <t>Doutorado Direto Nível 4</t>
  </si>
  <si>
    <t>Pós-doutorado no País</t>
  </si>
  <si>
    <t>BOLSAS ACADÊMICAS</t>
  </si>
  <si>
    <t>USO EXLUSIVO DA FAPESP</t>
  </si>
  <si>
    <t>BOLSA ACADÊMICAS</t>
  </si>
  <si>
    <t>PLANILHA DE TOTALIZAÇÃO DOS RECURSOS SOLICITADOS À SABESP</t>
  </si>
  <si>
    <t>- JUSTIFIQUE EM ANEXO CADA ITEM SOLICITADO PARA O DESENVOLVIMENTO DO PROJETO DE PESQUISA</t>
  </si>
  <si>
    <t>PESSOAL ASSOCIADO AO PROJETO (Contratação de Pesquisadores ou Técnicos pelo prazo do Projeto)</t>
  </si>
  <si>
    <t>PESSOAL ASSOCIADO AO PROJETO (CONTRATAÇÃO DE PESQUISADORES OU TÉCNICOS PELO PRAZO DO PROJETO)</t>
  </si>
  <si>
    <t>INFORMAÇÕES NOVAS - 2013</t>
  </si>
  <si>
    <t>MUDANÇA PARA VERTICAL</t>
  </si>
  <si>
    <t>PRIMEIRA PÁGINA 35 LINHAS COM ESPAÇO 30</t>
  </si>
  <si>
    <t>SEGUNDA PÁGINA 39 LINHAS</t>
  </si>
  <si>
    <t>COLUNA 7 - SÓ FAPESP, EXCLUIDO CA, CAD, DC</t>
  </si>
  <si>
    <t>referência do orçamento</t>
  </si>
  <si>
    <t>Tabela de Valores de Bolsas no País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</si>
  <si>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</si>
  <si>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</si>
  <si>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</si>
  <si>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</si>
  <si>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</si>
  <si>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</si>
  <si>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</si>
  <si>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</si>
  <si>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</si>
  <si>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</si>
  <si>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</si>
  <si>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</si>
  <si>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</si>
  <si>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</si>
  <si>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FAPESP, NOVEMBRO DE 2013</t>
  </si>
  <si>
    <t>Valores vigentes a partir de 1º/4/2013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</si>
</sst>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  <numFmt numFmtId="174" formatCode="0.0000000"/>
  </numFmts>
  <fonts count="73" x14ac:knownFonts="1">
    <font>
      <sz val="10"/>
      <name val="Arial"/>
    </font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12"/>
      <name val="Arial"/>
      <family val="2"/>
    </font>
    <font>
      <b/>
      <sz val="10"/>
      <color indexed="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b/>
      <sz val="10"/>
      <color theme="0" tint="-4.9989318521683403E-2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FF00"/>
      <name val="Tahoma"/>
      <family val="2"/>
    </font>
    <font>
      <b/>
      <sz val="10"/>
      <color theme="1"/>
      <name val="Tahoma"/>
      <family val="2"/>
    </font>
    <font>
      <b/>
      <sz val="11"/>
      <color rgb="FFFF0000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2"/>
      <color rgb="FFFFFF00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0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/>
    </xf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5" fillId="0" borderId="2" xfId="0" quotePrefix="1" applyFont="1" applyBorder="1" applyAlignment="1" applyProtection="1">
      <alignment horizontal="left"/>
    </xf>
    <xf numFmtId="0" fontId="5" fillId="0" borderId="4" xfId="0" quotePrefix="1" applyFont="1" applyBorder="1" applyAlignment="1" applyProtection="1">
      <alignment horizontal="left"/>
    </xf>
    <xf numFmtId="0" fontId="5" fillId="0" borderId="8" xfId="0" quotePrefix="1" applyFont="1" applyBorder="1" applyAlignment="1" applyProtection="1">
      <alignment horizontal="left"/>
    </xf>
    <xf numFmtId="0" fontId="5" fillId="0" borderId="1" xfId="0" quotePrefix="1" applyFont="1" applyBorder="1" applyAlignment="1" applyProtection="1">
      <alignment horizontal="left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0" borderId="5" xfId="0" applyFont="1" applyBorder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24" fillId="0" borderId="10" xfId="0" applyFont="1" applyBorder="1" applyAlignment="1"/>
    <xf numFmtId="168" fontId="0" fillId="0" borderId="0" xfId="0" applyNumberFormat="1"/>
    <xf numFmtId="0" fontId="25" fillId="0" borderId="10" xfId="0" applyFont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7" fillId="0" borderId="2" xfId="0" applyFont="1" applyBorder="1" applyAlignment="1" applyProtection="1"/>
    <xf numFmtId="0" fontId="28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8" fillId="0" borderId="5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Protection="1"/>
    <xf numFmtId="0" fontId="8" fillId="0" borderId="2" xfId="0" applyFont="1" applyBorder="1" applyAlignment="1" applyProtection="1"/>
    <xf numFmtId="0" fontId="8" fillId="0" borderId="4" xfId="0" applyFont="1" applyBorder="1" applyAlignment="1" applyProtection="1"/>
    <xf numFmtId="0" fontId="8" fillId="0" borderId="4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Alignment="1" applyProtection="1"/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7" fillId="0" borderId="2" xfId="0" applyFont="1" applyBorder="1" applyAlignment="1"/>
    <xf numFmtId="0" fontId="3" fillId="0" borderId="4" xfId="0" applyFont="1" applyFill="1" applyBorder="1" applyAlignment="1">
      <alignment horizontal="left"/>
    </xf>
    <xf numFmtId="0" fontId="16" fillId="0" borderId="0" xfId="0" applyFont="1" applyBorder="1" applyAlignment="1"/>
    <xf numFmtId="0" fontId="8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14" xfId="0" applyFont="1" applyBorder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/>
    <xf numFmtId="0" fontId="10" fillId="0" borderId="10" xfId="0" applyFont="1" applyBorder="1" applyProtection="1"/>
    <xf numFmtId="168" fontId="0" fillId="0" borderId="0" xfId="0" applyNumberFormat="1" applyProtection="1"/>
    <xf numFmtId="0" fontId="25" fillId="0" borderId="10" xfId="0" applyFont="1" applyBorder="1" applyProtection="1"/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Protection="1">
      <protection locked="0"/>
    </xf>
    <xf numFmtId="0" fontId="14" fillId="0" borderId="0" xfId="0" applyFont="1" applyProtection="1"/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8" fillId="0" borderId="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28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8" fillId="0" borderId="5" xfId="0" applyFont="1" applyBorder="1" applyAlignment="1">
      <alignment vertical="center"/>
    </xf>
    <xf numFmtId="0" fontId="32" fillId="0" borderId="11" xfId="0" applyFont="1" applyBorder="1" applyAlignment="1" applyProtection="1">
      <alignment vertical="center" shrinkToFit="1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14" fillId="0" borderId="0" xfId="0" applyFont="1" applyProtection="1">
      <protection locked="0"/>
    </xf>
    <xf numFmtId="0" fontId="0" fillId="0" borderId="0" xfId="0" applyFill="1"/>
    <xf numFmtId="0" fontId="16" fillId="0" borderId="4" xfId="0" applyFont="1" applyBorder="1" applyAlignment="1"/>
    <xf numFmtId="0" fontId="2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31" fillId="0" borderId="0" xfId="0" applyFont="1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8" fillId="0" borderId="5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8" fillId="0" borderId="4" xfId="0" applyFont="1" applyBorder="1" applyAlignment="1"/>
    <xf numFmtId="0" fontId="8" fillId="2" borderId="0" xfId="0" applyFont="1" applyFill="1" applyBorder="1" applyAlignment="1"/>
    <xf numFmtId="0" fontId="15" fillId="0" borderId="11" xfId="0" applyFont="1" applyFill="1" applyBorder="1" applyAlignment="1" applyProtection="1">
      <alignment horizontal="center"/>
    </xf>
    <xf numFmtId="0" fontId="33" fillId="0" borderId="0" xfId="0" quotePrefix="1" applyFont="1" applyAlignment="1" applyProtection="1"/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10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0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8" borderId="9" xfId="0" applyFont="1" applyFill="1" applyBorder="1" applyAlignment="1">
      <alignment horizontal="center" vertical="center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168" fontId="28" fillId="0" borderId="15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168" fontId="28" fillId="0" borderId="5" xfId="0" applyNumberFormat="1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168" fontId="28" fillId="0" borderId="11" xfId="0" applyNumberFormat="1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8" fillId="0" borderId="4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/>
    <xf numFmtId="0" fontId="18" fillId="0" borderId="0" xfId="0" applyFont="1" applyFill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0" fillId="0" borderId="4" xfId="0" applyBorder="1" applyProtection="1"/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1" xfId="0" applyBorder="1" applyProtection="1"/>
    <xf numFmtId="0" fontId="8" fillId="0" borderId="9" xfId="0" applyFont="1" applyBorder="1" applyAlignment="1" applyProtection="1">
      <alignment horizontal="center"/>
    </xf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0" borderId="5" xfId="0" applyBorder="1" applyProtection="1"/>
    <xf numFmtId="0" fontId="10" fillId="0" borderId="5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>
      <protection hidden="1"/>
    </xf>
    <xf numFmtId="168" fontId="19" fillId="0" borderId="6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4" fontId="2" fillId="7" borderId="11" xfId="3" applyNumberFormat="1" applyFont="1" applyFill="1" applyBorder="1" applyAlignment="1" applyProtection="1">
      <alignment horizontal="right" vertical="center" shrinkToFit="1"/>
      <protection hidden="1"/>
    </xf>
    <xf numFmtId="0" fontId="10" fillId="7" borderId="11" xfId="0" applyFont="1" applyFill="1" applyBorder="1" applyAlignment="1" applyProtection="1">
      <alignment horizontal="right" vertical="center" shrinkToFit="1"/>
      <protection hidden="1"/>
    </xf>
    <xf numFmtId="169" fontId="54" fillId="7" borderId="11" xfId="3" applyNumberFormat="1" applyFont="1" applyFill="1" applyBorder="1" applyAlignment="1" applyProtection="1">
      <alignment horizontal="right" vertical="center" shrinkToFit="1"/>
      <protection hidden="1"/>
    </xf>
    <xf numFmtId="169" fontId="55" fillId="7" borderId="11" xfId="3" applyNumberFormat="1" applyFont="1" applyFill="1" applyBorder="1" applyAlignment="1" applyProtection="1">
      <alignment horizontal="right" vertical="center"/>
      <protection hidden="1"/>
    </xf>
    <xf numFmtId="0" fontId="15" fillId="7" borderId="11" xfId="0" applyFont="1" applyFill="1" applyBorder="1" applyAlignment="1" applyProtection="1">
      <alignment horizontal="center"/>
    </xf>
    <xf numFmtId="0" fontId="0" fillId="7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7" borderId="0" xfId="0" applyFill="1" applyBorder="1" applyProtection="1"/>
    <xf numFmtId="0" fontId="2" fillId="7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24" fillId="0" borderId="0" xfId="0" applyFont="1" applyBorder="1" applyAlignment="1"/>
    <xf numFmtId="0" fontId="10" fillId="0" borderId="0" xfId="0" applyFont="1" applyBorder="1"/>
    <xf numFmtId="168" fontId="0" fillId="0" borderId="0" xfId="0" applyNumberFormat="1" applyBorder="1"/>
    <xf numFmtId="0" fontId="25" fillId="0" borderId="0" xfId="0" applyFont="1" applyBorder="1"/>
    <xf numFmtId="0" fontId="8" fillId="0" borderId="7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7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1" xfId="0" applyFont="1" applyFill="1" applyBorder="1" applyProtection="1"/>
    <xf numFmtId="0" fontId="19" fillId="0" borderId="11" xfId="0" applyFont="1" applyBorder="1" applyAlignment="1">
      <alignment horizontal="right" vertical="center"/>
    </xf>
    <xf numFmtId="0" fontId="3" fillId="10" borderId="11" xfId="0" applyFont="1" applyFill="1" applyBorder="1" applyAlignment="1" applyProtection="1">
      <alignment horizontal="left" vertical="center"/>
    </xf>
    <xf numFmtId="0" fontId="10" fillId="0" borderId="9" xfId="0" applyFont="1" applyBorder="1"/>
    <xf numFmtId="168" fontId="0" fillId="0" borderId="16" xfId="0" applyNumberFormat="1" applyBorder="1"/>
    <xf numFmtId="168" fontId="0" fillId="0" borderId="17" xfId="0" applyNumberFormat="1" applyBorder="1"/>
    <xf numFmtId="165" fontId="12" fillId="0" borderId="10" xfId="2" applyNumberFormat="1" applyFont="1" applyBorder="1" applyAlignment="1" applyProtection="1">
      <alignment horizontal="right" vertical="center"/>
    </xf>
    <xf numFmtId="0" fontId="9" fillId="0" borderId="4" xfId="0" applyFont="1" applyBorder="1" applyProtection="1"/>
    <xf numFmtId="0" fontId="9" fillId="0" borderId="4" xfId="0" applyFont="1" applyBorder="1"/>
    <xf numFmtId="0" fontId="3" fillId="10" borderId="9" xfId="0" applyFont="1" applyFill="1" applyBorder="1" applyAlignment="1" applyProtection="1">
      <alignment vertical="center"/>
    </xf>
    <xf numFmtId="0" fontId="0" fillId="7" borderId="0" xfId="0" applyFill="1" applyBorder="1" applyAlignment="1" applyProtection="1"/>
    <xf numFmtId="0" fontId="10" fillId="7" borderId="0" xfId="0" applyFont="1" applyFill="1" applyProtection="1"/>
    <xf numFmtId="0" fontId="0" fillId="7" borderId="0" xfId="0" applyFill="1"/>
    <xf numFmtId="0" fontId="8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left" vertical="center"/>
    </xf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2" fillId="7" borderId="0" xfId="0" applyFont="1" applyFill="1" applyProtection="1"/>
    <xf numFmtId="0" fontId="2" fillId="7" borderId="0" xfId="0" applyFont="1" applyFill="1" applyBorder="1" applyAlignment="1" applyProtection="1">
      <alignment shrinkToFit="1"/>
      <protection hidden="1"/>
    </xf>
    <xf numFmtId="0" fontId="5" fillId="7" borderId="9" xfId="0" quotePrefix="1" applyFont="1" applyFill="1" applyBorder="1" applyAlignment="1" applyProtection="1">
      <alignment horizontal="left" vertical="center"/>
    </xf>
    <xf numFmtId="0" fontId="5" fillId="7" borderId="11" xfId="0" quotePrefix="1" applyFont="1" applyFill="1" applyBorder="1" applyAlignment="1" applyProtection="1">
      <alignment horizontal="left" vertical="center"/>
    </xf>
    <xf numFmtId="0" fontId="2" fillId="7" borderId="0" xfId="0" applyFont="1" applyFill="1" applyAlignment="1" applyProtection="1">
      <alignment horizontal="center"/>
    </xf>
    <xf numFmtId="0" fontId="10" fillId="7" borderId="0" xfId="0" applyFont="1" applyFill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6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shrinkToFit="1"/>
      <protection hidden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6" fontId="33" fillId="0" borderId="10" xfId="0" applyNumberFormat="1" applyFont="1" applyBorder="1" applyAlignment="1" applyProtection="1">
      <alignment horizontal="right" vertical="center" shrinkToFit="1"/>
    </xf>
    <xf numFmtId="0" fontId="50" fillId="3" borderId="0" xfId="0" applyFont="1" applyFill="1" applyAlignment="1" applyProtection="1">
      <protection locked="0" hidden="1"/>
    </xf>
    <xf numFmtId="0" fontId="11" fillId="3" borderId="0" xfId="0" applyFont="1" applyFill="1" applyAlignment="1" applyProtection="1"/>
    <xf numFmtId="0" fontId="50" fillId="0" borderId="0" xfId="0" applyFont="1" applyAlignment="1" applyProtection="1">
      <protection locked="0" hidden="1"/>
    </xf>
    <xf numFmtId="173" fontId="5" fillId="7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/>
    </xf>
    <xf numFmtId="0" fontId="3" fillId="10" borderId="9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12" fillId="0" borderId="9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57" fillId="11" borderId="0" xfId="0" applyFont="1" applyFill="1" applyAlignment="1" applyProtection="1">
      <protection locked="0" hidden="1"/>
    </xf>
    <xf numFmtId="0" fontId="8" fillId="0" borderId="0" xfId="0" applyFont="1" applyFill="1" applyBorder="1" applyAlignment="1" applyProtection="1"/>
    <xf numFmtId="0" fontId="53" fillId="3" borderId="0" xfId="0" applyFont="1" applyFill="1" applyAlignment="1" applyProtection="1">
      <protection locked="0" hidden="1"/>
    </xf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53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8" fillId="11" borderId="0" xfId="0" applyFont="1" applyFill="1" applyAlignment="1" applyProtection="1">
      <protection locked="0" hidden="1"/>
    </xf>
    <xf numFmtId="0" fontId="8" fillId="3" borderId="0" xfId="0" applyFont="1" applyFill="1" applyAlignment="1" applyProtection="1">
      <protection locked="0" hidden="1"/>
    </xf>
    <xf numFmtId="0" fontId="8" fillId="3" borderId="0" xfId="0" applyFont="1" applyFill="1" applyAlignment="1" applyProtection="1"/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12" borderId="10" xfId="0" applyFont="1" applyFill="1" applyBorder="1" applyAlignment="1" applyProtection="1">
      <protection locked="0" hidden="1"/>
    </xf>
    <xf numFmtId="0" fontId="8" fillId="13" borderId="10" xfId="0" applyFont="1" applyFill="1" applyBorder="1" applyAlignment="1" applyProtection="1"/>
    <xf numFmtId="0" fontId="8" fillId="14" borderId="5" xfId="0" applyFont="1" applyFill="1" applyBorder="1" applyAlignment="1" applyProtection="1">
      <alignment horizontal="center"/>
    </xf>
    <xf numFmtId="0" fontId="58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59" fillId="7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50" fillId="0" borderId="0" xfId="0" applyFont="1" applyProtection="1">
      <protection hidden="1"/>
    </xf>
    <xf numFmtId="0" fontId="50" fillId="7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6" fillId="0" borderId="0" xfId="0" applyFont="1" applyProtection="1">
      <protection hidden="1"/>
    </xf>
    <xf numFmtId="0" fontId="60" fillId="0" borderId="0" xfId="0" applyFont="1" applyAlignment="1" applyProtection="1">
      <alignment horizontal="center"/>
      <protection hidden="1"/>
    </xf>
    <xf numFmtId="0" fontId="60" fillId="0" borderId="0" xfId="0" applyFont="1" applyProtection="1">
      <protection hidden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1" fontId="12" fillId="7" borderId="10" xfId="0" applyNumberFormat="1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protection hidden="1"/>
    </xf>
    <xf numFmtId="0" fontId="50" fillId="0" borderId="0" xfId="0" applyFont="1" applyAlignment="1" applyProtection="1">
      <protection hidden="1"/>
    </xf>
    <xf numFmtId="0" fontId="53" fillId="7" borderId="0" xfId="0" applyFont="1" applyFill="1" applyProtection="1">
      <protection hidden="1"/>
    </xf>
    <xf numFmtId="0" fontId="50" fillId="7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50" fillId="0" borderId="0" xfId="0" applyFont="1" applyFill="1" applyProtection="1">
      <protection hidden="1"/>
    </xf>
    <xf numFmtId="0" fontId="2" fillId="7" borderId="11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vertical="center"/>
    </xf>
    <xf numFmtId="1" fontId="2" fillId="7" borderId="1" xfId="0" applyNumberFormat="1" applyFont="1" applyFill="1" applyBorder="1" applyAlignment="1" applyProtection="1">
      <alignment horizontal="center" vertical="center"/>
    </xf>
    <xf numFmtId="49" fontId="12" fillId="7" borderId="11" xfId="0" applyNumberFormat="1" applyFont="1" applyFill="1" applyBorder="1" applyAlignment="1" applyProtection="1">
      <alignment horizontal="left" vertical="center" wrapText="1"/>
    </xf>
    <xf numFmtId="1" fontId="12" fillId="7" borderId="1" xfId="0" applyNumberFormat="1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/>
    </xf>
    <xf numFmtId="165" fontId="2" fillId="7" borderId="11" xfId="2" applyNumberFormat="1" applyFont="1" applyFill="1" applyBorder="1" applyAlignment="1" applyProtection="1">
      <alignment horizontal="right" vertical="center" shrinkToFit="1"/>
      <protection hidden="1"/>
    </xf>
    <xf numFmtId="0" fontId="14" fillId="7" borderId="0" xfId="0" applyFont="1" applyFill="1" applyProtection="1">
      <protection hidden="1"/>
    </xf>
    <xf numFmtId="0" fontId="2" fillId="0" borderId="0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168" fontId="24" fillId="0" borderId="10" xfId="0" applyNumberFormat="1" applyFont="1" applyBorder="1" applyAlignment="1" applyProtection="1"/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1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51" fillId="7" borderId="0" xfId="0" applyFont="1" applyFill="1" applyBorder="1" applyProtection="1">
      <protection hidden="1"/>
    </xf>
    <xf numFmtId="0" fontId="50" fillId="7" borderId="0" xfId="0" quotePrefix="1" applyFont="1" applyFill="1" applyBorder="1" applyAlignment="1" applyProtection="1">
      <protection locked="0" hidden="1"/>
    </xf>
    <xf numFmtId="0" fontId="50" fillId="7" borderId="0" xfId="0" applyFont="1" applyFill="1" applyBorder="1" applyAlignment="1" applyProtection="1">
      <protection locked="0"/>
    </xf>
    <xf numFmtId="0" fontId="51" fillId="7" borderId="0" xfId="0" applyFont="1" applyFill="1" applyProtection="1">
      <protection hidden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165" fontId="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9" xfId="2" applyNumberFormat="1" applyFont="1" applyBorder="1" applyAlignment="1" applyProtection="1">
      <alignment horizontal="right" vertical="center" shrinkToFit="1"/>
      <protection locked="0"/>
    </xf>
    <xf numFmtId="0" fontId="50" fillId="7" borderId="0" xfId="0" quotePrefix="1" applyFont="1" applyFill="1" applyBorder="1" applyAlignment="1" applyProtection="1">
      <protection locked="0"/>
    </xf>
    <xf numFmtId="0" fontId="8" fillId="0" borderId="0" xfId="0" applyFont="1" applyAlignment="1">
      <alignment horizontal="left" wrapText="1"/>
    </xf>
    <xf numFmtId="0" fontId="8" fillId="7" borderId="0" xfId="0" quotePrefix="1" applyFont="1" applyFill="1" applyAlignment="1" applyProtection="1">
      <alignment vertical="center"/>
    </xf>
    <xf numFmtId="0" fontId="2" fillId="7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/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4" xfId="2" applyNumberFormat="1" applyFont="1" applyBorder="1" applyAlignment="1" applyProtection="1">
      <alignment horizontal="center" vertical="center" shrinkToFit="1"/>
      <protection locked="0" hidden="1"/>
    </xf>
    <xf numFmtId="165" fontId="12" fillId="0" borderId="14" xfId="2" applyNumberFormat="1" applyFont="1" applyBorder="1" applyAlignment="1" applyProtection="1">
      <alignment horizontal="center" vertical="center" shrinkToFit="1"/>
      <protection locked="0" hidden="1"/>
    </xf>
    <xf numFmtId="165" fontId="12" fillId="0" borderId="15" xfId="2" applyNumberFormat="1" applyFont="1" applyBorder="1" applyAlignment="1" applyProtection="1">
      <alignment horizontal="center" vertical="center" shrinkToFit="1"/>
      <protection hidden="1"/>
    </xf>
    <xf numFmtId="0" fontId="12" fillId="0" borderId="15" xfId="2" applyNumberFormat="1" applyFont="1" applyBorder="1" applyAlignment="1" applyProtection="1">
      <alignment horizontal="center" vertical="center" shrinkToFit="1"/>
      <protection locked="0" hidden="1"/>
    </xf>
    <xf numFmtId="165" fontId="12" fillId="0" borderId="15" xfId="2" applyNumberFormat="1" applyFont="1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 applyProtection="1">
      <alignment horizontal="left"/>
    </xf>
    <xf numFmtId="0" fontId="8" fillId="0" borderId="7" xfId="0" applyFont="1" applyBorder="1" applyAlignment="1">
      <alignment horizontal="center" vertical="top"/>
    </xf>
    <xf numFmtId="173" fontId="12" fillId="0" borderId="9" xfId="0" applyNumberFormat="1" applyFont="1" applyBorder="1" applyAlignment="1" applyProtection="1">
      <alignment horizontal="center" vertical="center" shrinkToFit="1"/>
      <protection locked="0" hidden="1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2" xfId="0" quotePrefix="1" applyFont="1" applyBorder="1" applyAlignment="1">
      <alignment horizontal="left"/>
    </xf>
    <xf numFmtId="0" fontId="5" fillId="0" borderId="4" xfId="0" quotePrefix="1" applyFont="1" applyBorder="1" applyAlignment="1">
      <alignment horizontal="left"/>
    </xf>
    <xf numFmtId="0" fontId="5" fillId="0" borderId="8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left"/>
    </xf>
    <xf numFmtId="0" fontId="14" fillId="3" borderId="0" xfId="0" applyFont="1" applyFill="1" applyProtection="1">
      <protection locked="0"/>
    </xf>
    <xf numFmtId="0" fontId="3" fillId="0" borderId="0" xfId="0" applyFont="1" applyAlignment="1" applyProtection="1">
      <alignment horizontal="right"/>
    </xf>
    <xf numFmtId="0" fontId="19" fillId="0" borderId="4" xfId="0" applyFont="1" applyBorder="1" applyAlignment="1"/>
    <xf numFmtId="0" fontId="63" fillId="0" borderId="0" xfId="0" applyFont="1"/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70" fontId="64" fillId="0" borderId="10" xfId="2" applyNumberFormat="1" applyFont="1" applyBorder="1" applyAlignment="1">
      <alignment vertical="center" shrinkToFit="1"/>
    </xf>
    <xf numFmtId="171" fontId="24" fillId="0" borderId="10" xfId="2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70" fontId="41" fillId="0" borderId="10" xfId="2" applyNumberFormat="1" applyFont="1" applyBorder="1" applyAlignment="1">
      <alignment vertical="center" shrinkToFit="1"/>
    </xf>
    <xf numFmtId="171" fontId="16" fillId="15" borderId="10" xfId="2" applyNumberFormat="1" applyFont="1" applyFill="1" applyBorder="1" applyAlignment="1" applyProtection="1">
      <alignment vertical="center" shrinkToFi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5" fontId="64" fillId="0" borderId="3" xfId="0" applyNumberFormat="1" applyFont="1" applyBorder="1" applyAlignment="1">
      <alignment vertical="center" shrinkToFit="1"/>
    </xf>
    <xf numFmtId="171" fontId="16" fillId="15" borderId="3" xfId="2" applyNumberFormat="1" applyFont="1" applyFill="1" applyBorder="1" applyAlignment="1" applyProtection="1">
      <alignment vertical="center" shrinkToFit="1"/>
      <protection hidden="1"/>
    </xf>
    <xf numFmtId="0" fontId="39" fillId="0" borderId="19" xfId="0" applyFont="1" applyFill="1" applyBorder="1" applyAlignment="1">
      <alignment vertical="center"/>
    </xf>
    <xf numFmtId="170" fontId="65" fillId="0" borderId="19" xfId="3" applyNumberFormat="1" applyFont="1" applyBorder="1" applyAlignment="1">
      <alignment vertical="center" shrinkToFit="1"/>
    </xf>
    <xf numFmtId="172" fontId="66" fillId="0" borderId="19" xfId="3" applyNumberFormat="1" applyFont="1" applyBorder="1" applyAlignment="1">
      <alignment vertical="center" shrinkToFit="1"/>
    </xf>
    <xf numFmtId="0" fontId="67" fillId="0" borderId="0" xfId="0" applyFont="1" applyFill="1" applyBorder="1" applyAlignment="1">
      <alignment horizontal="center" vertical="top" textRotation="255"/>
    </xf>
    <xf numFmtId="0" fontId="0" fillId="7" borderId="0" xfId="0" applyFill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quotePrefix="1" applyProtection="1"/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12" fillId="0" borderId="10" xfId="0" applyFont="1" applyBorder="1" applyAlignment="1" applyProtection="1">
      <alignment horizontal="left" vertical="center"/>
      <protection locked="0" hidden="1"/>
    </xf>
    <xf numFmtId="166" fontId="33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4" fillId="0" borderId="0" xfId="0" applyFont="1" applyAlignment="1" applyProtection="1">
      <alignment horizontal="center"/>
    </xf>
    <xf numFmtId="0" fontId="2" fillId="0" borderId="1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 vertical="top"/>
    </xf>
    <xf numFmtId="0" fontId="3" fillId="0" borderId="11" xfId="0" applyFont="1" applyFill="1" applyBorder="1" applyAlignment="1" applyProtection="1">
      <alignment horizontal="center" vertical="center"/>
    </xf>
    <xf numFmtId="165" fontId="5" fillId="0" borderId="11" xfId="2" applyNumberFormat="1" applyFont="1" applyFill="1" applyBorder="1" applyAlignment="1" applyProtection="1">
      <alignment horizontal="right" vertical="center" shrinkToFit="1"/>
      <protection hidden="1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5" fontId="5" fillId="0" borderId="1" xfId="2" applyNumberFormat="1" applyFont="1" applyFill="1" applyBorder="1" applyAlignment="1" applyProtection="1">
      <alignment horizontal="right" vertical="center" shrinkToFit="1"/>
      <protection hidden="1"/>
    </xf>
    <xf numFmtId="0" fontId="3" fillId="16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166" fontId="3" fillId="7" borderId="15" xfId="0" applyNumberFormat="1" applyFont="1" applyFill="1" applyBorder="1" applyAlignment="1" applyProtection="1">
      <alignment horizontal="center" vertical="center"/>
    </xf>
    <xf numFmtId="0" fontId="48" fillId="0" borderId="0" xfId="0" applyFont="1"/>
    <xf numFmtId="0" fontId="10" fillId="0" borderId="0" xfId="0" applyFont="1" applyAlignment="1">
      <alignment wrapText="1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Protection="1"/>
    <xf numFmtId="0" fontId="8" fillId="0" borderId="11" xfId="0" applyFont="1" applyBorder="1" applyAlignment="1" applyProtection="1">
      <alignment vertical="center"/>
    </xf>
    <xf numFmtId="0" fontId="8" fillId="0" borderId="6" xfId="0" applyFont="1" applyBorder="1"/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50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protection hidden="1"/>
    </xf>
    <xf numFmtId="0" fontId="50" fillId="7" borderId="5" xfId="0" applyFont="1" applyFill="1" applyBorder="1" applyAlignment="1" applyProtection="1">
      <alignment vertical="center"/>
      <protection hidden="1"/>
    </xf>
    <xf numFmtId="0" fontId="50" fillId="7" borderId="0" xfId="0" applyFont="1" applyFill="1" applyAlignment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quotePrefix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3" fillId="7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9" borderId="2" xfId="0" applyFont="1" applyFill="1" applyBorder="1" applyAlignment="1" applyProtection="1">
      <protection locked="0" hidden="1"/>
    </xf>
    <xf numFmtId="0" fontId="8" fillId="9" borderId="4" xfId="0" applyFont="1" applyFill="1" applyBorder="1" applyAlignment="1" applyProtection="1">
      <protection locked="0" hidden="1"/>
    </xf>
    <xf numFmtId="0" fontId="8" fillId="9" borderId="12" xfId="0" applyFont="1" applyFill="1" applyBorder="1" applyAlignment="1" applyProtection="1">
      <protection locked="0" hidden="1"/>
    </xf>
    <xf numFmtId="0" fontId="8" fillId="9" borderId="5" xfId="0" applyFont="1" applyFill="1" applyBorder="1" applyAlignment="1" applyProtection="1">
      <protection locked="0" hidden="1"/>
    </xf>
    <xf numFmtId="0" fontId="8" fillId="9" borderId="0" xfId="0" applyFont="1" applyFill="1" applyBorder="1" applyAlignment="1" applyProtection="1">
      <protection locked="0" hidden="1"/>
    </xf>
    <xf numFmtId="0" fontId="8" fillId="9" borderId="13" xfId="0" applyFont="1" applyFill="1" applyBorder="1" applyAlignment="1" applyProtection="1">
      <protection locked="0" hidden="1"/>
    </xf>
    <xf numFmtId="0" fontId="8" fillId="9" borderId="8" xfId="0" applyFont="1" applyFill="1" applyBorder="1" applyAlignment="1" applyProtection="1">
      <protection locked="0" hidden="1"/>
    </xf>
    <xf numFmtId="0" fontId="8" fillId="9" borderId="1" xfId="0" applyFont="1" applyFill="1" applyBorder="1" applyAlignment="1" applyProtection="1">
      <protection locked="0" hidden="1"/>
    </xf>
    <xf numFmtId="0" fontId="8" fillId="9" borderId="14" xfId="0" applyFont="1" applyFill="1" applyBorder="1" applyAlignment="1" applyProtection="1">
      <protection locked="0" hidden="1"/>
    </xf>
    <xf numFmtId="0" fontId="3" fillId="0" borderId="12" xfId="0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10" fillId="0" borderId="15" xfId="0" applyNumberFormat="1" applyFont="1" applyBorder="1" applyAlignment="1" applyProtection="1">
      <alignment horizontal="right" vertical="center" shrinkToFit="1"/>
      <protection hidden="1"/>
    </xf>
    <xf numFmtId="169" fontId="54" fillId="0" borderId="9" xfId="3" applyNumberFormat="1" applyFont="1" applyBorder="1" applyAlignment="1" applyProtection="1">
      <alignment horizontal="right" vertical="center" shrinkToFit="1"/>
      <protection hidden="1"/>
    </xf>
    <xf numFmtId="169" fontId="54" fillId="0" borderId="11" xfId="3" applyNumberFormat="1" applyFont="1" applyBorder="1" applyAlignment="1" applyProtection="1">
      <alignment horizontal="right" vertical="center" shrinkToFit="1"/>
      <protection hidden="1"/>
    </xf>
    <xf numFmtId="169" fontId="54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1" xfId="0" applyFont="1" applyBorder="1"/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" fillId="0" borderId="0" xfId="0" applyFont="1" applyAlignment="1">
      <alignment horizontal="right"/>
    </xf>
    <xf numFmtId="0" fontId="0" fillId="0" borderId="0" xfId="0"/>
    <xf numFmtId="0" fontId="8" fillId="0" borderId="7" xfId="0" applyFont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3" xfId="0" applyFont="1" applyBorder="1" applyAlignment="1">
      <alignment horizontal="center" vertical="center"/>
    </xf>
    <xf numFmtId="0" fontId="58" fillId="7" borderId="0" xfId="0" applyFont="1" applyFill="1" applyAlignment="1" applyProtection="1">
      <protection hidden="1"/>
    </xf>
    <xf numFmtId="0" fontId="4" fillId="0" borderId="0" xfId="0" applyFont="1" applyAlignment="1" applyProtection="1">
      <protection hidden="1"/>
    </xf>
    <xf numFmtId="0" fontId="50" fillId="7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0" fillId="0" borderId="6" xfId="0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8" fillId="7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1" fillId="7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protection hidden="1"/>
    </xf>
    <xf numFmtId="0" fontId="51" fillId="7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16" fillId="0" borderId="0" xfId="0" applyFont="1" applyAlignment="1" applyProtection="1">
      <protection hidden="1"/>
    </xf>
    <xf numFmtId="0" fontId="62" fillId="7" borderId="0" xfId="0" applyFont="1" applyFill="1" applyBorder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7" borderId="0" xfId="0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2" fillId="0" borderId="6" xfId="0" applyFont="1" applyBorder="1" applyAlignment="1">
      <alignment horizontal="center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52" fillId="7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5" xfId="0" applyFont="1" applyBorder="1" applyAlignment="1"/>
    <xf numFmtId="0" fontId="52" fillId="7" borderId="0" xfId="0" applyFont="1" applyFill="1" applyBorder="1" applyAlignment="1" applyProtection="1">
      <alignment vertical="center"/>
      <protection hidden="1"/>
    </xf>
    <xf numFmtId="0" fontId="52" fillId="7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8" fontId="0" fillId="0" borderId="16" xfId="0" applyNumberFormat="1" applyBorder="1" applyAlignment="1">
      <alignment vertical="center"/>
    </xf>
    <xf numFmtId="168" fontId="0" fillId="0" borderId="17" xfId="0" applyNumberFormat="1" applyBorder="1" applyAlignment="1">
      <alignment vertical="center"/>
    </xf>
    <xf numFmtId="168" fontId="0" fillId="0" borderId="18" xfId="0" applyNumberFormat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8" fillId="0" borderId="6" xfId="0" applyFont="1" applyBorder="1" applyAlignment="1" applyProtection="1">
      <alignment horizontal="center"/>
    </xf>
    <xf numFmtId="0" fontId="5" fillId="0" borderId="12" xfId="0" quotePrefix="1" applyFont="1" applyBorder="1" applyAlignment="1">
      <alignment horizontal="left"/>
    </xf>
    <xf numFmtId="0" fontId="5" fillId="0" borderId="14" xfId="0" quotePrefix="1" applyFont="1" applyBorder="1" applyAlignment="1">
      <alignment horizontal="left"/>
    </xf>
    <xf numFmtId="0" fontId="2" fillId="0" borderId="0" xfId="0" applyFont="1" applyAlignment="1" applyProtection="1"/>
    <xf numFmtId="0" fontId="0" fillId="0" borderId="0" xfId="0"/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right"/>
    </xf>
    <xf numFmtId="0" fontId="46" fillId="0" borderId="0" xfId="0" applyFont="1" applyAlignment="1">
      <alignment horizontal="right" vertical="top"/>
    </xf>
    <xf numFmtId="174" fontId="19" fillId="0" borderId="15" xfId="0" applyNumberFormat="1" applyFont="1" applyBorder="1" applyAlignment="1" applyProtection="1">
      <alignment horizontal="left" vertical="center" shrinkToFit="1"/>
      <protection hidden="1"/>
    </xf>
    <xf numFmtId="174" fontId="19" fillId="0" borderId="15" xfId="0" applyNumberFormat="1" applyFont="1" applyBorder="1" applyAlignment="1" applyProtection="1">
      <alignment horizontal="center" vertical="center" shrinkToFit="1"/>
      <protection locked="0"/>
    </xf>
    <xf numFmtId="174" fontId="19" fillId="0" borderId="15" xfId="0" applyNumberFormat="1" applyFont="1" applyBorder="1" applyAlignment="1" applyProtection="1">
      <alignment horizontal="center" vertical="center" shrinkToFit="1"/>
    </xf>
    <xf numFmtId="174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4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14" fillId="3" borderId="0" xfId="0" applyFont="1" applyFill="1" applyProtection="1">
      <protection hidden="1"/>
    </xf>
    <xf numFmtId="0" fontId="51" fillId="0" borderId="0" xfId="0" applyFont="1" applyBorder="1" applyProtection="1">
      <protection hidden="1"/>
    </xf>
    <xf numFmtId="0" fontId="53" fillId="7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/>
    <xf numFmtId="0" fontId="8" fillId="0" borderId="0" xfId="0" applyFont="1" applyAlignment="1" applyProtection="1">
      <alignment horizontal="right"/>
    </xf>
    <xf numFmtId="0" fontId="50" fillId="7" borderId="0" xfId="0" applyFont="1" applyFill="1" applyAlignment="1" applyProtection="1">
      <alignment vertical="center"/>
      <protection hidden="1"/>
    </xf>
    <xf numFmtId="0" fontId="50" fillId="7" borderId="0" xfId="0" applyFont="1" applyFill="1" applyBorder="1" applyAlignment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166" fontId="47" fillId="0" borderId="10" xfId="0" applyNumberFormat="1" applyFont="1" applyBorder="1" applyProtection="1"/>
    <xf numFmtId="0" fontId="44" fillId="0" borderId="0" xfId="0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10" fillId="0" borderId="10" xfId="0" applyFont="1" applyBorder="1" applyAlignment="1" applyProtection="1"/>
    <xf numFmtId="17" fontId="45" fillId="0" borderId="0" xfId="0" applyNumberFormat="1" applyFont="1" applyAlignment="1" applyProtection="1">
      <alignment horizontal="right"/>
    </xf>
    <xf numFmtId="0" fontId="46" fillId="0" borderId="0" xfId="0" applyFont="1" applyAlignment="1" applyProtection="1">
      <alignment horizontal="right" vertical="top"/>
    </xf>
    <xf numFmtId="165" fontId="2" fillId="0" borderId="14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vertical="center" wrapText="1"/>
    </xf>
    <xf numFmtId="0" fontId="11" fillId="3" borderId="0" xfId="0" applyFont="1" applyFill="1" applyProtection="1"/>
    <xf numFmtId="0" fontId="14" fillId="3" borderId="0" xfId="0" applyFont="1" applyFill="1" applyAlignment="1" applyProtection="1"/>
    <xf numFmtId="0" fontId="11" fillId="3" borderId="0" xfId="0" applyFont="1" applyFill="1" applyBorder="1" applyAlignment="1" applyProtection="1"/>
    <xf numFmtId="0" fontId="14" fillId="0" borderId="0" xfId="0" applyFont="1" applyAlignment="1" applyProtection="1"/>
    <xf numFmtId="0" fontId="14" fillId="0" borderId="0" xfId="0" applyFont="1" applyFill="1" applyAlignment="1" applyProtection="1"/>
    <xf numFmtId="0" fontId="14" fillId="3" borderId="0" xfId="0" applyFont="1" applyFill="1" applyProtection="1"/>
    <xf numFmtId="0" fontId="0" fillId="0" borderId="12" xfId="0" applyBorder="1" applyProtection="1"/>
    <xf numFmtId="0" fontId="19" fillId="0" borderId="0" xfId="0" applyFont="1" applyAlignment="1" applyProtection="1">
      <alignment horizontal="left"/>
      <protection locked="0"/>
    </xf>
    <xf numFmtId="0" fontId="22" fillId="0" borderId="5" xfId="0" applyFont="1" applyBorder="1" applyAlignment="1" applyProtection="1">
      <alignment horizontal="center" vertical="center" shrinkToFit="1"/>
    </xf>
    <xf numFmtId="168" fontId="19" fillId="0" borderId="11" xfId="0" applyNumberFormat="1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/>
    </xf>
    <xf numFmtId="0" fontId="2" fillId="0" borderId="11" xfId="0" applyFont="1" applyBorder="1" applyProtection="1"/>
    <xf numFmtId="0" fontId="16" fillId="0" borderId="12" xfId="0" applyFont="1" applyBorder="1" applyAlignment="1" applyProtection="1"/>
    <xf numFmtId="0" fontId="3" fillId="0" borderId="14" xfId="0" applyFont="1" applyFill="1" applyBorder="1" applyAlignment="1" applyProtection="1">
      <alignment horizontal="left"/>
    </xf>
    <xf numFmtId="0" fontId="0" fillId="0" borderId="0" xfId="0"/>
    <xf numFmtId="0" fontId="0" fillId="0" borderId="10" xfId="0" applyBorder="1"/>
    <xf numFmtId="0" fontId="0" fillId="0" borderId="10" xfId="0" applyBorder="1" applyProtection="1"/>
    <xf numFmtId="8" fontId="0" fillId="0" borderId="10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8" fontId="0" fillId="0" borderId="0" xfId="0" applyNumberFormat="1" applyAlignment="1">
      <alignment horizontal="center"/>
    </xf>
    <xf numFmtId="0" fontId="2" fillId="0" borderId="0" xfId="0" applyFont="1" applyAlignment="1" applyProtection="1"/>
    <xf numFmtId="0" fontId="8" fillId="14" borderId="5" xfId="0" applyFont="1" applyFill="1" applyBorder="1" applyAlignment="1" applyProtection="1">
      <alignment horizontal="center"/>
    </xf>
    <xf numFmtId="0" fontId="8" fillId="14" borderId="13" xfId="0" applyFont="1" applyFill="1" applyBorder="1" applyAlignment="1" applyProtection="1">
      <alignment horizontal="center"/>
    </xf>
    <xf numFmtId="0" fontId="68" fillId="0" borderId="2" xfId="0" applyFont="1" applyBorder="1" applyAlignment="1" applyProtection="1">
      <alignment horizontal="left"/>
    </xf>
    <xf numFmtId="0" fontId="68" fillId="0" borderId="4" xfId="0" applyFont="1" applyBorder="1" applyAlignment="1" applyProtection="1">
      <alignment horizontal="left"/>
    </xf>
    <xf numFmtId="0" fontId="68" fillId="0" borderId="12" xfId="0" applyFont="1" applyBorder="1" applyAlignment="1" applyProtection="1">
      <alignment horizontal="left"/>
    </xf>
    <xf numFmtId="0" fontId="8" fillId="14" borderId="0" xfId="0" applyFont="1" applyFill="1" applyBorder="1" applyAlignment="1" applyProtection="1">
      <alignment horizontal="center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left" vertical="center" shrinkToFit="1"/>
    </xf>
    <xf numFmtId="0" fontId="12" fillId="7" borderId="11" xfId="0" applyFont="1" applyFill="1" applyBorder="1" applyAlignment="1" applyProtection="1">
      <alignment horizontal="left" vertical="center" shrinkToFit="1"/>
    </xf>
    <xf numFmtId="0" fontId="12" fillId="7" borderId="15" xfId="0" applyFont="1" applyFill="1" applyBorder="1" applyAlignment="1" applyProtection="1">
      <alignment horizontal="left" vertical="center" shrinkToFi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 hidden="1"/>
    </xf>
    <xf numFmtId="173" fontId="5" fillId="7" borderId="9" xfId="0" applyNumberFormat="1" applyFont="1" applyFill="1" applyBorder="1" applyAlignment="1" applyProtection="1">
      <alignment horizontal="right" vertical="center" shrinkToFit="1"/>
    </xf>
    <xf numFmtId="173" fontId="5" fillId="7" borderId="11" xfId="0" applyNumberFormat="1" applyFont="1" applyFill="1" applyBorder="1" applyAlignment="1" applyProtection="1">
      <alignment horizontal="right" vertical="center" shrinkToFit="1"/>
    </xf>
    <xf numFmtId="173" fontId="5" fillId="7" borderId="15" xfId="0" applyNumberFormat="1" applyFont="1" applyFill="1" applyBorder="1" applyAlignment="1" applyProtection="1">
      <alignment horizontal="right" vertical="center" shrinkToFit="1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5" fillId="2" borderId="10" xfId="0" applyFont="1" applyFill="1" applyBorder="1" applyAlignment="1" applyProtection="1">
      <alignment horizontal="center"/>
    </xf>
    <xf numFmtId="169" fontId="54" fillId="0" borderId="9" xfId="3" applyNumberFormat="1" applyFont="1" applyBorder="1" applyAlignment="1" applyProtection="1">
      <alignment horizontal="right" vertical="center" shrinkToFit="1"/>
      <protection hidden="1"/>
    </xf>
    <xf numFmtId="169" fontId="54" fillId="0" borderId="11" xfId="3" applyNumberFormat="1" applyFont="1" applyBorder="1" applyAlignment="1" applyProtection="1">
      <alignment horizontal="right" vertical="center" shrinkToFit="1"/>
      <protection hidden="1"/>
    </xf>
    <xf numFmtId="169" fontId="54" fillId="0" borderId="15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1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10" borderId="9" xfId="0" applyFont="1" applyFill="1" applyBorder="1" applyAlignment="1" applyProtection="1">
      <alignment horizontal="left" vertical="center"/>
    </xf>
    <xf numFmtId="0" fontId="3" fillId="10" borderId="15" xfId="0" applyFont="1" applyFill="1" applyBorder="1" applyAlignment="1" applyProtection="1">
      <alignment horizontal="left" vertical="center"/>
    </xf>
    <xf numFmtId="171" fontId="69" fillId="0" borderId="9" xfId="0" applyNumberFormat="1" applyFont="1" applyBorder="1" applyAlignment="1" applyProtection="1">
      <alignment horizontal="right" vertical="center" shrinkToFit="1"/>
    </xf>
    <xf numFmtId="171" fontId="69" fillId="0" borderId="11" xfId="0" applyNumberFormat="1" applyFont="1" applyBorder="1" applyAlignment="1" applyProtection="1">
      <alignment horizontal="right" vertical="center" shrinkToFit="1"/>
    </xf>
    <xf numFmtId="171" fontId="69" fillId="0" borderId="15" xfId="0" applyNumberFormat="1" applyFont="1" applyBorder="1" applyAlignment="1" applyProtection="1">
      <alignment horizontal="right" vertical="center" shrinkToFit="1"/>
    </xf>
    <xf numFmtId="39" fontId="10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5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0" fontId="0" fillId="0" borderId="13" xfId="0" applyBorder="1"/>
    <xf numFmtId="0" fontId="8" fillId="0" borderId="8" xfId="0" applyFont="1" applyBorder="1" applyAlignment="1">
      <alignment horizontal="center"/>
    </xf>
    <xf numFmtId="0" fontId="0" fillId="0" borderId="14" xfId="0" applyBorder="1"/>
    <xf numFmtId="0" fontId="8" fillId="0" borderId="8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left" wrapText="1" shrinkToFit="1"/>
    </xf>
    <xf numFmtId="0" fontId="8" fillId="0" borderId="14" xfId="0" applyFont="1" applyBorder="1" applyAlignment="1">
      <alignment horizontal="left" wrapText="1" shrinkToFit="1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left" vertical="center" shrinkToFit="1"/>
    </xf>
    <xf numFmtId="0" fontId="30" fillId="0" borderId="11" xfId="0" applyFont="1" applyBorder="1" applyAlignment="1" applyProtection="1">
      <alignment horizontal="left" vertical="center" shrinkToFit="1"/>
    </xf>
    <xf numFmtId="0" fontId="30" fillId="0" borderId="15" xfId="0" applyFont="1" applyBorder="1" applyAlignment="1" applyProtection="1">
      <alignment horizontal="left" vertical="center" shrinkToFit="1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1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0" fillId="0" borderId="12" xfId="0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2" fillId="0" borderId="4" xfId="0" applyFont="1" applyBorder="1"/>
    <xf numFmtId="0" fontId="2" fillId="0" borderId="12" xfId="0" applyFont="1" applyBorder="1"/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0" fillId="0" borderId="0" xfId="0" quotePrefix="1" applyFont="1" applyAlignment="1" applyProtection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 wrapText="1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right" vertical="center" shrinkToFit="1"/>
    </xf>
    <xf numFmtId="173" fontId="5" fillId="0" borderId="11" xfId="0" applyNumberFormat="1" applyFont="1" applyBorder="1" applyAlignment="1" applyProtection="1">
      <alignment horizontal="right" vertical="center" shrinkToFit="1"/>
    </xf>
    <xf numFmtId="173" fontId="5" fillId="0" borderId="15" xfId="0" applyNumberFormat="1" applyFont="1" applyBorder="1" applyAlignment="1" applyProtection="1">
      <alignment horizontal="right" vertical="center" shrinkToFit="1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9" fillId="0" borderId="4" xfId="0" applyFont="1" applyBorder="1" applyAlignment="1">
      <alignment horizontal="right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>
      <alignment horizontal="left"/>
    </xf>
    <xf numFmtId="0" fontId="2" fillId="0" borderId="0" xfId="0" quotePrefix="1" applyFont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3" fillId="2" borderId="15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2" fontId="69" fillId="0" borderId="9" xfId="0" applyNumberFormat="1" applyFont="1" applyBorder="1" applyAlignment="1" applyProtection="1">
      <alignment horizontal="right" vertical="center" shrinkToFit="1"/>
    </xf>
    <xf numFmtId="172" fontId="69" fillId="0" borderId="11" xfId="0" applyNumberFormat="1" applyFont="1" applyBorder="1" applyAlignment="1" applyProtection="1">
      <alignment horizontal="right" vertical="center" shrinkToFit="1"/>
    </xf>
    <xf numFmtId="172" fontId="69" fillId="0" borderId="15" xfId="0" applyNumberFormat="1" applyFont="1" applyBorder="1" applyAlignment="1" applyProtection="1">
      <alignment horizontal="right" vertical="center" shrinkToFit="1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0" xfId="0"/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2" fillId="0" borderId="9" xfId="0" applyNumberFormat="1" applyFont="1" applyBorder="1" applyAlignment="1" applyProtection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5" xfId="0" applyNumberFormat="1" applyFont="1" applyBorder="1" applyAlignment="1" applyProtection="1">
      <alignment horizontal="right" vertical="center" shrinkToFit="1"/>
      <protection hidden="1"/>
    </xf>
    <xf numFmtId="4" fontId="12" fillId="0" borderId="9" xfId="3" applyNumberFormat="1" applyFont="1" applyBorder="1" applyAlignment="1" applyProtection="1">
      <alignment horizontal="right" vertical="center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locked="0" hidden="1"/>
    </xf>
    <xf numFmtId="0" fontId="3" fillId="0" borderId="11" xfId="0" applyFont="1" applyBorder="1" applyAlignment="1" applyProtection="1">
      <alignment horizontal="center" vertical="center" shrinkToFit="1"/>
      <protection locked="0" hidden="1"/>
    </xf>
    <xf numFmtId="0" fontId="3" fillId="0" borderId="15" xfId="0" applyFont="1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8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165" fontId="5" fillId="7" borderId="9" xfId="0" applyNumberFormat="1" applyFont="1" applyFill="1" applyBorder="1" applyAlignment="1" applyProtection="1">
      <alignment horizontal="right" vertical="center"/>
      <protection hidden="1"/>
    </xf>
    <xf numFmtId="165" fontId="5" fillId="7" borderId="11" xfId="0" applyNumberFormat="1" applyFont="1" applyFill="1" applyBorder="1" applyAlignment="1" applyProtection="1">
      <alignment horizontal="right" vertical="center"/>
      <protection hidden="1"/>
    </xf>
    <xf numFmtId="165" fontId="5" fillId="7" borderId="15" xfId="0" applyNumberFormat="1" applyFont="1" applyFill="1" applyBorder="1" applyAlignment="1" applyProtection="1">
      <alignment horizontal="right" vertical="center"/>
      <protection hidden="1"/>
    </xf>
    <xf numFmtId="0" fontId="3" fillId="10" borderId="9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5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15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169" fontId="10" fillId="0" borderId="11" xfId="3" applyNumberFormat="1" applyFont="1" applyBorder="1" applyAlignment="1" applyProtection="1">
      <alignment horizontal="right" vertical="center"/>
      <protection hidden="1"/>
    </xf>
    <xf numFmtId="0" fontId="19" fillId="0" borderId="4" xfId="0" applyFont="1" applyBorder="1" applyAlignment="1">
      <alignment horizontal="left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12" xfId="0" applyFont="1" applyBorder="1" applyAlignment="1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top"/>
    </xf>
    <xf numFmtId="0" fontId="0" fillId="0" borderId="1" xfId="0" applyBorder="1" applyProtection="1"/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8" fillId="2" borderId="0" xfId="0" applyFont="1" applyFill="1" applyBorder="1" applyAlignment="1"/>
    <xf numFmtId="0" fontId="8" fillId="2" borderId="13" xfId="0" applyFont="1" applyFill="1" applyBorder="1" applyAlignment="1"/>
    <xf numFmtId="171" fontId="69" fillId="0" borderId="2" xfId="0" applyNumberFormat="1" applyFont="1" applyBorder="1" applyAlignment="1" applyProtection="1">
      <alignment horizontal="right" vertical="center" shrinkToFit="1"/>
    </xf>
    <xf numFmtId="171" fontId="69" fillId="0" borderId="4" xfId="0" applyNumberFormat="1" applyFont="1" applyBorder="1" applyAlignment="1" applyProtection="1">
      <alignment horizontal="right" vertical="center" shrinkToFit="1"/>
    </xf>
    <xf numFmtId="171" fontId="69" fillId="0" borderId="12" xfId="0" applyNumberFormat="1" applyFont="1" applyBorder="1" applyAlignment="1" applyProtection="1">
      <alignment horizontal="right" vertical="center" shrinkToFit="1"/>
    </xf>
    <xf numFmtId="171" fontId="69" fillId="0" borderId="8" xfId="0" applyNumberFormat="1" applyFont="1" applyBorder="1" applyAlignment="1" applyProtection="1">
      <alignment horizontal="right" vertical="center" shrinkToFit="1"/>
    </xf>
    <xf numFmtId="171" fontId="69" fillId="0" borderId="1" xfId="0" applyNumberFormat="1" applyFont="1" applyBorder="1" applyAlignment="1" applyProtection="1">
      <alignment horizontal="right" vertical="center" shrinkToFit="1"/>
    </xf>
    <xf numFmtId="171" fontId="69" fillId="0" borderId="14" xfId="0" applyNumberFormat="1" applyFont="1" applyBorder="1" applyAlignment="1" applyProtection="1">
      <alignment horizontal="right" vertical="center" shrinkToFit="1"/>
    </xf>
    <xf numFmtId="173" fontId="5" fillId="0" borderId="0" xfId="0" applyNumberFormat="1" applyFont="1" applyBorder="1" applyAlignment="1" applyProtection="1">
      <alignment horizontal="right" vertical="center" shrinkToFit="1"/>
    </xf>
    <xf numFmtId="0" fontId="3" fillId="10" borderId="2" xfId="0" applyFont="1" applyFill="1" applyBorder="1" applyAlignment="1" applyProtection="1">
      <alignment horizontal="left" vertical="center"/>
    </xf>
    <xf numFmtId="0" fontId="3" fillId="10" borderId="12" xfId="0" applyFont="1" applyFill="1" applyBorder="1" applyAlignment="1" applyProtection="1">
      <alignment horizontal="left" vertical="center"/>
    </xf>
    <xf numFmtId="0" fontId="3" fillId="10" borderId="8" xfId="0" applyFont="1" applyFill="1" applyBorder="1" applyAlignment="1" applyProtection="1">
      <alignment horizontal="left" vertical="center"/>
    </xf>
    <xf numFmtId="0" fontId="3" fillId="10" borderId="14" xfId="0" applyFont="1" applyFill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</xf>
    <xf numFmtId="0" fontId="8" fillId="2" borderId="0" xfId="0" applyFont="1" applyFill="1" applyBorder="1" applyAlignment="1" applyProtection="1"/>
    <xf numFmtId="0" fontId="8" fillId="2" borderId="13" xfId="0" applyFont="1" applyFill="1" applyBorder="1" applyAlignment="1" applyProtection="1"/>
    <xf numFmtId="0" fontId="8" fillId="0" borderId="8" xfId="0" applyFont="1" applyBorder="1" applyAlignment="1" applyProtection="1">
      <alignment horizontal="center" wrapText="1" shrinkToFit="1"/>
    </xf>
    <xf numFmtId="0" fontId="8" fillId="0" borderId="1" xfId="0" applyFont="1" applyBorder="1" applyAlignment="1" applyProtection="1">
      <alignment horizontal="center" wrapText="1" shrinkToFit="1"/>
    </xf>
    <xf numFmtId="0" fontId="8" fillId="0" borderId="14" xfId="0" applyFont="1" applyBorder="1" applyAlignment="1" applyProtection="1">
      <alignment horizontal="center" wrapText="1" shrinkToFit="1"/>
    </xf>
    <xf numFmtId="0" fontId="0" fillId="0" borderId="12" xfId="0" applyBorder="1" applyProtection="1"/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4" xfId="0" applyBorder="1" applyProtection="1"/>
    <xf numFmtId="0" fontId="8" fillId="0" borderId="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13" xfId="0" applyBorder="1" applyProtection="1"/>
    <xf numFmtId="0" fontId="8" fillId="0" borderId="4" xfId="0" applyFont="1" applyBorder="1" applyAlignment="1" applyProtection="1"/>
    <xf numFmtId="0" fontId="8" fillId="0" borderId="12" xfId="0" applyFont="1" applyBorder="1" applyAlignment="1" applyProtection="1"/>
    <xf numFmtId="0" fontId="8" fillId="0" borderId="1" xfId="0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righ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169" fontId="8" fillId="0" borderId="15" xfId="0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 applyProtection="1"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</xf>
    <xf numFmtId="0" fontId="19" fillId="7" borderId="4" xfId="0" applyFont="1" applyFill="1" applyBorder="1" applyAlignment="1">
      <alignment horizontal="left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5" fillId="10" borderId="9" xfId="0" applyFont="1" applyFill="1" applyBorder="1" applyAlignment="1" applyProtection="1">
      <alignment horizontal="center" vertical="center"/>
    </xf>
    <xf numFmtId="0" fontId="5" fillId="10" borderId="15" xfId="0" applyFont="1" applyFill="1" applyBorder="1" applyAlignment="1" applyProtection="1">
      <alignment horizontal="center" vertical="center"/>
    </xf>
    <xf numFmtId="165" fontId="5" fillId="0" borderId="9" xfId="2" applyNumberFormat="1" applyFont="1" applyBorder="1" applyAlignment="1" applyProtection="1">
      <alignment horizontal="right" vertical="center" shrinkToFit="1"/>
      <protection hidden="1"/>
    </xf>
    <xf numFmtId="165" fontId="5" fillId="0" borderId="11" xfId="2" applyNumberFormat="1" applyFont="1" applyBorder="1" applyAlignment="1" applyProtection="1">
      <alignment horizontal="right" vertical="center" shrinkToFit="1"/>
      <protection hidden="1"/>
    </xf>
    <xf numFmtId="165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2" fillId="0" borderId="9" xfId="0" quotePrefix="1" applyFont="1" applyBorder="1" applyAlignment="1" applyProtection="1">
      <alignment horizontal="center" vertical="center"/>
      <protection locked="0"/>
    </xf>
    <xf numFmtId="0" fontId="3" fillId="10" borderId="9" xfId="0" applyFont="1" applyFill="1" applyBorder="1" applyAlignment="1" applyProtection="1">
      <alignment horizontal="center" vertical="center"/>
    </xf>
    <xf numFmtId="0" fontId="3" fillId="10" borderId="15" xfId="0" applyFont="1" applyFill="1" applyBorder="1" applyAlignment="1" applyProtection="1">
      <alignment horizontal="center" vertical="center"/>
    </xf>
    <xf numFmtId="0" fontId="2" fillId="0" borderId="8" xfId="0" quotePrefix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43" fillId="0" borderId="0" xfId="0" applyFont="1" applyBorder="1" applyAlignment="1">
      <alignment horizontal="center"/>
    </xf>
    <xf numFmtId="0" fontId="42" fillId="0" borderId="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/>
    <xf numFmtId="0" fontId="8" fillId="5" borderId="9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165" fontId="7" fillId="7" borderId="9" xfId="2" applyNumberFormat="1" applyFont="1" applyFill="1" applyBorder="1" applyAlignment="1" applyProtection="1">
      <alignment horizontal="right" vertical="center" shrinkToFit="1"/>
      <protection hidden="1"/>
    </xf>
    <xf numFmtId="165" fontId="7" fillId="7" borderId="11" xfId="2" applyNumberFormat="1" applyFont="1" applyFill="1" applyBorder="1" applyAlignment="1" applyProtection="1">
      <alignment horizontal="right" vertical="center" shrinkToFit="1"/>
      <protection hidden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6" borderId="9" xfId="0" applyFont="1" applyFill="1" applyBorder="1"/>
    <xf numFmtId="0" fontId="2" fillId="6" borderId="11" xfId="0" applyFont="1" applyFill="1" applyBorder="1"/>
    <xf numFmtId="0" fontId="2" fillId="6" borderId="15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5" fillId="7" borderId="9" xfId="2" applyNumberFormat="1" applyFont="1" applyFill="1" applyBorder="1" applyAlignment="1" applyProtection="1">
      <alignment horizontal="right" vertical="center" shrinkToFit="1"/>
      <protection hidden="1"/>
    </xf>
    <xf numFmtId="165" fontId="5" fillId="7" borderId="11" xfId="2" applyNumberFormat="1" applyFont="1" applyFill="1" applyBorder="1" applyAlignment="1" applyProtection="1">
      <alignment horizontal="right" vertical="center" shrinkToFit="1"/>
      <protection hidden="1"/>
    </xf>
    <xf numFmtId="165" fontId="5" fillId="7" borderId="15" xfId="2" applyNumberFormat="1" applyFont="1" applyFill="1" applyBorder="1" applyAlignment="1" applyProtection="1">
      <alignment horizontal="right" vertical="center" shrinkToFit="1"/>
      <protection hidden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0" fillId="17" borderId="20" xfId="0" applyFont="1" applyFill="1" applyBorder="1" applyAlignment="1">
      <alignment horizontal="center" vertical="center" textRotation="255"/>
    </xf>
    <xf numFmtId="0" fontId="71" fillId="17" borderId="21" xfId="0" applyFont="1" applyFill="1" applyBorder="1" applyAlignment="1">
      <alignment horizontal="center" vertical="center" textRotation="255"/>
    </xf>
    <xf numFmtId="0" fontId="71" fillId="17" borderId="22" xfId="0" applyFont="1" applyFill="1" applyBorder="1" applyAlignment="1">
      <alignment horizontal="center" vertical="center" textRotation="255"/>
    </xf>
    <xf numFmtId="0" fontId="34" fillId="10" borderId="9" xfId="0" applyFont="1" applyFill="1" applyBorder="1" applyAlignment="1">
      <alignment horizontal="left" vertical="center"/>
    </xf>
    <xf numFmtId="0" fontId="34" fillId="10" borderId="11" xfId="0" applyFont="1" applyFill="1" applyBorder="1" applyAlignment="1">
      <alignment horizontal="left" vertical="center"/>
    </xf>
    <xf numFmtId="0" fontId="34" fillId="10" borderId="15" xfId="0" applyFont="1" applyFill="1" applyBorder="1" applyAlignment="1">
      <alignment horizontal="left" vertical="center"/>
    </xf>
    <xf numFmtId="0" fontId="72" fillId="7" borderId="0" xfId="0" applyFont="1" applyFill="1" applyBorder="1" applyAlignment="1">
      <alignment horizontal="center" vertical="center" textRotation="255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188"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6"/>
        </patternFill>
      </fill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6"/>
      </font>
      <fill>
        <patternFill patternType="solid">
          <bgColor indexed="22"/>
        </patternFill>
      </fill>
    </dxf>
    <dxf>
      <font>
        <condense val="0"/>
        <extend val="0"/>
        <color indexed="26"/>
      </font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rgb="FFC0C0C0"/>
        </patternFill>
      </fill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26"/>
        </patternFill>
      </fill>
    </dxf>
    <dxf>
      <fill>
        <patternFill>
          <bgColor theme="0" tint="-0.24994659260841701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theme="0" tint="-0.2499465926084170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51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3.wmf"/><Relationship Id="rId2" Type="http://schemas.openxmlformats.org/officeDocument/2006/relationships/image" Target="../media/image4.png"/><Relationship Id="rId1" Type="http://schemas.openxmlformats.org/officeDocument/2006/relationships/hyperlink" Target="#'2-MPI'!A150"/><Relationship Id="rId6" Type="http://schemas.openxmlformats.org/officeDocument/2006/relationships/image" Target="../media/image6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5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4-MC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4-MCI'!A158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5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5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4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'!A1"/><Relationship Id="rId2" Type="http://schemas.openxmlformats.org/officeDocument/2006/relationships/image" Target="../media/image4.png"/><Relationship Id="rId1" Type="http://schemas.openxmlformats.org/officeDocument/2006/relationships/hyperlink" Target="#'8-DIP'!A158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16384</xdr:col>
      <xdr:colOff>361950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147</xdr:row>
      <xdr:rowOff>133350</xdr:rowOff>
    </xdr:from>
    <xdr:to>
      <xdr:col>7</xdr:col>
      <xdr:colOff>323850</xdr:colOff>
      <xdr:row>149</xdr:row>
      <xdr:rowOff>47625</xdr:rowOff>
    </xdr:to>
    <xdr:pic>
      <xdr:nvPicPr>
        <xdr:cNvPr id="54323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462200"/>
          <a:ext cx="3562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12</xdr:col>
      <xdr:colOff>361950</xdr:colOff>
      <xdr:row>4</xdr:row>
      <xdr:rowOff>114300</xdr:rowOff>
    </xdr:to>
    <xdr:pic>
      <xdr:nvPicPr>
        <xdr:cNvPr id="54324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589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3</xdr:col>
      <xdr:colOff>352425</xdr:colOff>
      <xdr:row>0</xdr:row>
      <xdr:rowOff>342900</xdr:rowOff>
    </xdr:to>
    <xdr:pic>
      <xdr:nvPicPr>
        <xdr:cNvPr id="54325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66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0</xdr:colOff>
      <xdr:row>0</xdr:row>
      <xdr:rowOff>9525</xdr:rowOff>
    </xdr:from>
    <xdr:to>
      <xdr:col>17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6</xdr:col>
      <xdr:colOff>190500</xdr:colOff>
      <xdr:row>147</xdr:row>
      <xdr:rowOff>133350</xdr:rowOff>
    </xdr:from>
    <xdr:to>
      <xdr:col>6</xdr:col>
      <xdr:colOff>190500</xdr:colOff>
      <xdr:row>149</xdr:row>
      <xdr:rowOff>19050</xdr:rowOff>
    </xdr:to>
    <xdr:pic>
      <xdr:nvPicPr>
        <xdr:cNvPr id="54327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46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15</xdr:col>
      <xdr:colOff>95250</xdr:colOff>
      <xdr:row>0</xdr:row>
      <xdr:rowOff>276225</xdr:rowOff>
    </xdr:to>
    <xdr:pic>
      <xdr:nvPicPr>
        <xdr:cNvPr id="5432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352425</xdr:colOff>
      <xdr:row>4</xdr:row>
      <xdr:rowOff>123825</xdr:rowOff>
    </xdr:to>
    <xdr:pic>
      <xdr:nvPicPr>
        <xdr:cNvPr id="543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91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66675</xdr:rowOff>
    </xdr:from>
    <xdr:to>
      <xdr:col>14</xdr:col>
      <xdr:colOff>885825</xdr:colOff>
      <xdr:row>0</xdr:row>
      <xdr:rowOff>342900</xdr:rowOff>
    </xdr:to>
    <xdr:pic>
      <xdr:nvPicPr>
        <xdr:cNvPr id="54330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667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57150</xdr:colOff>
      <xdr:row>147</xdr:row>
      <xdr:rowOff>66675</xdr:rowOff>
    </xdr:from>
    <xdr:to>
      <xdr:col>13</xdr:col>
      <xdr:colOff>295275</xdr:colOff>
      <xdr:row>148</xdr:row>
      <xdr:rowOff>142875</xdr:rowOff>
    </xdr:to>
    <xdr:pic>
      <xdr:nvPicPr>
        <xdr:cNvPr id="54331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0395525"/>
          <a:ext cx="3810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219075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219075</xdr:rowOff>
        </xdr:from>
        <xdr:to>
          <xdr:col>1</xdr:col>
          <xdr:colOff>0</xdr:colOff>
          <xdr:row>21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219075</xdr:rowOff>
        </xdr:from>
        <xdr:to>
          <xdr:col>1</xdr:col>
          <xdr:colOff>0</xdr:colOff>
          <xdr:row>15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219075</xdr:rowOff>
        </xdr:from>
        <xdr:to>
          <xdr:col>1</xdr:col>
          <xdr:colOff>0</xdr:colOff>
          <xdr:row>21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219075</xdr:rowOff>
        </xdr:from>
        <xdr:to>
          <xdr:col>1</xdr:col>
          <xdr:colOff>0</xdr:colOff>
          <xdr:row>49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219075</xdr:rowOff>
        </xdr:from>
        <xdr:to>
          <xdr:col>1</xdr:col>
          <xdr:colOff>0</xdr:colOff>
          <xdr:row>21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57150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57150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219075</xdr:rowOff>
        </xdr:from>
        <xdr:to>
          <xdr:col>1</xdr:col>
          <xdr:colOff>0</xdr:colOff>
          <xdr:row>49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219075</xdr:rowOff>
        </xdr:from>
        <xdr:to>
          <xdr:col>1</xdr:col>
          <xdr:colOff>0</xdr:colOff>
          <xdr:row>174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219075</xdr:rowOff>
        </xdr:from>
        <xdr:to>
          <xdr:col>1</xdr:col>
          <xdr:colOff>0</xdr:colOff>
          <xdr:row>175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219075</xdr:rowOff>
        </xdr:from>
        <xdr:to>
          <xdr:col>1</xdr:col>
          <xdr:colOff>0</xdr:colOff>
          <xdr:row>176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219075</xdr:rowOff>
        </xdr:from>
        <xdr:to>
          <xdr:col>1</xdr:col>
          <xdr:colOff>0</xdr:colOff>
          <xdr:row>177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219075</xdr:rowOff>
        </xdr:from>
        <xdr:to>
          <xdr:col>1</xdr:col>
          <xdr:colOff>0</xdr:colOff>
          <xdr:row>178</xdr:row>
          <xdr:rowOff>209550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219075</xdr:rowOff>
        </xdr:from>
        <xdr:to>
          <xdr:col>1</xdr:col>
          <xdr:colOff>0</xdr:colOff>
          <xdr:row>179</xdr:row>
          <xdr:rowOff>209550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219075</xdr:rowOff>
        </xdr:from>
        <xdr:to>
          <xdr:col>1</xdr:col>
          <xdr:colOff>0</xdr:colOff>
          <xdr:row>180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219075</xdr:rowOff>
        </xdr:from>
        <xdr:to>
          <xdr:col>1</xdr:col>
          <xdr:colOff>0</xdr:colOff>
          <xdr:row>174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219075</xdr:rowOff>
        </xdr:from>
        <xdr:to>
          <xdr:col>1</xdr:col>
          <xdr:colOff>0</xdr:colOff>
          <xdr:row>175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219075</xdr:rowOff>
        </xdr:from>
        <xdr:to>
          <xdr:col>1</xdr:col>
          <xdr:colOff>0</xdr:colOff>
          <xdr:row>176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219075</xdr:rowOff>
        </xdr:from>
        <xdr:to>
          <xdr:col>1</xdr:col>
          <xdr:colOff>0</xdr:colOff>
          <xdr:row>177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219075</xdr:rowOff>
        </xdr:from>
        <xdr:to>
          <xdr:col>1</xdr:col>
          <xdr:colOff>0</xdr:colOff>
          <xdr:row>178</xdr:row>
          <xdr:rowOff>209550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219075</xdr:rowOff>
        </xdr:from>
        <xdr:to>
          <xdr:col>1</xdr:col>
          <xdr:colOff>0</xdr:colOff>
          <xdr:row>179</xdr:row>
          <xdr:rowOff>209550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219075</xdr:rowOff>
        </xdr:from>
        <xdr:to>
          <xdr:col>1</xdr:col>
          <xdr:colOff>0</xdr:colOff>
          <xdr:row>180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219075</xdr:rowOff>
        </xdr:from>
        <xdr:to>
          <xdr:col>1</xdr:col>
          <xdr:colOff>0</xdr:colOff>
          <xdr:row>176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219075</xdr:rowOff>
        </xdr:from>
        <xdr:to>
          <xdr:col>1</xdr:col>
          <xdr:colOff>0</xdr:colOff>
          <xdr:row>177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219075</xdr:rowOff>
        </xdr:from>
        <xdr:to>
          <xdr:col>1</xdr:col>
          <xdr:colOff>0</xdr:colOff>
          <xdr:row>178</xdr:row>
          <xdr:rowOff>209550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219075</xdr:rowOff>
        </xdr:from>
        <xdr:to>
          <xdr:col>1</xdr:col>
          <xdr:colOff>0</xdr:colOff>
          <xdr:row>179</xdr:row>
          <xdr:rowOff>209550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219075</xdr:rowOff>
        </xdr:from>
        <xdr:to>
          <xdr:col>1</xdr:col>
          <xdr:colOff>0</xdr:colOff>
          <xdr:row>180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57150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57150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219075</xdr:rowOff>
        </xdr:from>
        <xdr:to>
          <xdr:col>1</xdr:col>
          <xdr:colOff>0</xdr:colOff>
          <xdr:row>35</xdr:row>
          <xdr:rowOff>57150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219075</xdr:rowOff>
        </xdr:from>
        <xdr:to>
          <xdr:col>1</xdr:col>
          <xdr:colOff>0</xdr:colOff>
          <xdr:row>59</xdr:row>
          <xdr:rowOff>57150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219075</xdr:rowOff>
        </xdr:from>
        <xdr:to>
          <xdr:col>1</xdr:col>
          <xdr:colOff>0</xdr:colOff>
          <xdr:row>60</xdr:row>
          <xdr:rowOff>57150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219075</xdr:rowOff>
        </xdr:from>
        <xdr:to>
          <xdr:col>1</xdr:col>
          <xdr:colOff>0</xdr:colOff>
          <xdr:row>61</xdr:row>
          <xdr:rowOff>57150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219075</xdr:rowOff>
        </xdr:from>
        <xdr:to>
          <xdr:col>1</xdr:col>
          <xdr:colOff>0</xdr:colOff>
          <xdr:row>62</xdr:row>
          <xdr:rowOff>57150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219075</xdr:rowOff>
        </xdr:from>
        <xdr:to>
          <xdr:col>1</xdr:col>
          <xdr:colOff>0</xdr:colOff>
          <xdr:row>63</xdr:row>
          <xdr:rowOff>57150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57150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57150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57150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219075</xdr:rowOff>
        </xdr:from>
        <xdr:to>
          <xdr:col>1</xdr:col>
          <xdr:colOff>0</xdr:colOff>
          <xdr:row>59</xdr:row>
          <xdr:rowOff>57150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219075</xdr:rowOff>
        </xdr:from>
        <xdr:to>
          <xdr:col>1</xdr:col>
          <xdr:colOff>0</xdr:colOff>
          <xdr:row>60</xdr:row>
          <xdr:rowOff>57150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219075</xdr:rowOff>
        </xdr:from>
        <xdr:to>
          <xdr:col>1</xdr:col>
          <xdr:colOff>0</xdr:colOff>
          <xdr:row>61</xdr:row>
          <xdr:rowOff>57150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219075</xdr:rowOff>
        </xdr:from>
        <xdr:to>
          <xdr:col>1</xdr:col>
          <xdr:colOff>0</xdr:colOff>
          <xdr:row>62</xdr:row>
          <xdr:rowOff>57150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219075</xdr:rowOff>
        </xdr:from>
        <xdr:to>
          <xdr:col>1</xdr:col>
          <xdr:colOff>0</xdr:colOff>
          <xdr:row>63</xdr:row>
          <xdr:rowOff>57150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57150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57150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57150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219075</xdr:rowOff>
        </xdr:from>
        <xdr:to>
          <xdr:col>1</xdr:col>
          <xdr:colOff>0</xdr:colOff>
          <xdr:row>59</xdr:row>
          <xdr:rowOff>57150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219075</xdr:rowOff>
        </xdr:from>
        <xdr:to>
          <xdr:col>1</xdr:col>
          <xdr:colOff>0</xdr:colOff>
          <xdr:row>60</xdr:row>
          <xdr:rowOff>57150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219075</xdr:rowOff>
        </xdr:from>
        <xdr:to>
          <xdr:col>1</xdr:col>
          <xdr:colOff>0</xdr:colOff>
          <xdr:row>61</xdr:row>
          <xdr:rowOff>57150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219075</xdr:rowOff>
        </xdr:from>
        <xdr:to>
          <xdr:col>1</xdr:col>
          <xdr:colOff>0</xdr:colOff>
          <xdr:row>62</xdr:row>
          <xdr:rowOff>57150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219075</xdr:rowOff>
        </xdr:from>
        <xdr:to>
          <xdr:col>1</xdr:col>
          <xdr:colOff>0</xdr:colOff>
          <xdr:row>63</xdr:row>
          <xdr:rowOff>57150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228600</xdr:rowOff>
        </xdr:from>
        <xdr:to>
          <xdr:col>1</xdr:col>
          <xdr:colOff>0</xdr:colOff>
          <xdr:row>77</xdr:row>
          <xdr:rowOff>66675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57150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57150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57150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57150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57150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57150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57150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57150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57150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0</xdr:colOff>
          <xdr:row>14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0</xdr:colOff>
          <xdr:row>48</xdr:row>
          <xdr:rowOff>219075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0</xdr:colOff>
          <xdr:row>58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0</xdr:colOff>
          <xdr:row>33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0</xdr:colOff>
          <xdr:row>33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28575</xdr:colOff>
      <xdr:row>53</xdr:row>
      <xdr:rowOff>38100</xdr:rowOff>
    </xdr:from>
    <xdr:to>
      <xdr:col>15</xdr:col>
      <xdr:colOff>437078</xdr:colOff>
      <xdr:row>54</xdr:row>
      <xdr:rowOff>38081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0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90500" y="16878300"/>
          <a:ext cx="8571428" cy="152381"/>
        </a:xfrm>
        <a:prstGeom prst="rect">
          <a:avLst/>
        </a:prstGeom>
        <a:ln>
          <a:solidFill>
            <a:srgbClr val="7030A0"/>
          </a:solidFill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66675</xdr:rowOff>
    </xdr:from>
    <xdr:to>
      <xdr:col>7</xdr:col>
      <xdr:colOff>1438275</xdr:colOff>
      <xdr:row>5</xdr:row>
      <xdr:rowOff>9525</xdr:rowOff>
    </xdr:to>
    <xdr:pic>
      <xdr:nvPicPr>
        <xdr:cNvPr id="4204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1450"/>
          <a:ext cx="5476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161925</xdr:rowOff>
    </xdr:from>
    <xdr:to>
      <xdr:col>10</xdr:col>
      <xdr:colOff>9525</xdr:colOff>
      <xdr:row>4</xdr:row>
      <xdr:rowOff>28575</xdr:rowOff>
    </xdr:to>
    <xdr:pic>
      <xdr:nvPicPr>
        <xdr:cNvPr id="4305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5276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0</xdr:rowOff>
    </xdr:from>
    <xdr:to>
      <xdr:col>2</xdr:col>
      <xdr:colOff>5324475</xdr:colOff>
      <xdr:row>3</xdr:row>
      <xdr:rowOff>95250</xdr:rowOff>
    </xdr:to>
    <xdr:pic>
      <xdr:nvPicPr>
        <xdr:cNvPr id="44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5276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47625</xdr:rowOff>
    </xdr:from>
    <xdr:to>
      <xdr:col>17</xdr:col>
      <xdr:colOff>28575</xdr:colOff>
      <xdr:row>0</xdr:row>
      <xdr:rowOff>323850</xdr:rowOff>
    </xdr:to>
    <xdr:pic>
      <xdr:nvPicPr>
        <xdr:cNvPr id="5532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409575</xdr:colOff>
      <xdr:row>145</xdr:row>
      <xdr:rowOff>123825</xdr:rowOff>
    </xdr:from>
    <xdr:to>
      <xdr:col>13</xdr:col>
      <xdr:colOff>647700</xdr:colOff>
      <xdr:row>147</xdr:row>
      <xdr:rowOff>0</xdr:rowOff>
    </xdr:to>
    <xdr:pic>
      <xdr:nvPicPr>
        <xdr:cNvPr id="5532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01275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600075</xdr:colOff>
      <xdr:row>14</xdr:row>
      <xdr:rowOff>9525</xdr:rowOff>
    </xdr:from>
    <xdr:to>
      <xdr:col>12</xdr:col>
      <xdr:colOff>533400</xdr:colOff>
      <xdr:row>14</xdr:row>
      <xdr:rowOff>228600</xdr:rowOff>
    </xdr:to>
    <xdr:pic>
      <xdr:nvPicPr>
        <xdr:cNvPr id="55324" name="Picture 678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552700"/>
          <a:ext cx="1847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2</xdr:col>
      <xdr:colOff>0</xdr:colOff>
      <xdr:row>1</xdr:row>
      <xdr:rowOff>0</xdr:rowOff>
    </xdr:from>
    <xdr:to>
      <xdr:col>10</xdr:col>
      <xdr:colOff>533400</xdr:colOff>
      <xdr:row>4</xdr:row>
      <xdr:rowOff>104775</xdr:rowOff>
    </xdr:to>
    <xdr:pic>
      <xdr:nvPicPr>
        <xdr:cNvPr id="5532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00050"/>
          <a:ext cx="4762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14</xdr:row>
      <xdr:rowOff>57150</xdr:rowOff>
    </xdr:from>
    <xdr:to>
      <xdr:col>8</xdr:col>
      <xdr:colOff>514350</xdr:colOff>
      <xdr:row>14</xdr:row>
      <xdr:rowOff>209550</xdr:rowOff>
    </xdr:to>
    <xdr:pic>
      <xdr:nvPicPr>
        <xdr:cNvPr id="55326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600325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47625</xdr:rowOff>
    </xdr:from>
    <xdr:to>
      <xdr:col>13</xdr:col>
      <xdr:colOff>647700</xdr:colOff>
      <xdr:row>0</xdr:row>
      <xdr:rowOff>323850</xdr:rowOff>
    </xdr:to>
    <xdr:pic>
      <xdr:nvPicPr>
        <xdr:cNvPr id="5633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295275</xdr:colOff>
      <xdr:row>153</xdr:row>
      <xdr:rowOff>152400</xdr:rowOff>
    </xdr:from>
    <xdr:to>
      <xdr:col>11</xdr:col>
      <xdr:colOff>390525</xdr:colOff>
      <xdr:row>155</xdr:row>
      <xdr:rowOff>28575</xdr:rowOff>
    </xdr:to>
    <xdr:pic>
      <xdr:nvPicPr>
        <xdr:cNvPr id="56336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82130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485775</xdr:colOff>
      <xdr:row>4</xdr:row>
      <xdr:rowOff>104775</xdr:rowOff>
    </xdr:to>
    <xdr:pic>
      <xdr:nvPicPr>
        <xdr:cNvPr id="5633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57150</xdr:rowOff>
    </xdr:from>
    <xdr:to>
      <xdr:col>18</xdr:col>
      <xdr:colOff>304800</xdr:colOff>
      <xdr:row>0</xdr:row>
      <xdr:rowOff>333375</xdr:rowOff>
    </xdr:to>
    <xdr:pic>
      <xdr:nvPicPr>
        <xdr:cNvPr id="5327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47625</xdr:colOff>
      <xdr:row>158</xdr:row>
      <xdr:rowOff>95250</xdr:rowOff>
    </xdr:from>
    <xdr:to>
      <xdr:col>14</xdr:col>
      <xdr:colOff>381000</xdr:colOff>
      <xdr:row>159</xdr:row>
      <xdr:rowOff>161925</xdr:rowOff>
    </xdr:to>
    <xdr:pic>
      <xdr:nvPicPr>
        <xdr:cNvPr id="5327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91274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57150</xdr:rowOff>
    </xdr:from>
    <xdr:to>
      <xdr:col>10</xdr:col>
      <xdr:colOff>409575</xdr:colOff>
      <xdr:row>5</xdr:row>
      <xdr:rowOff>0</xdr:rowOff>
    </xdr:to>
    <xdr:pic>
      <xdr:nvPicPr>
        <xdr:cNvPr id="5327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600075</xdr:colOff>
      <xdr:row>14</xdr:row>
      <xdr:rowOff>9525</xdr:rowOff>
    </xdr:from>
    <xdr:to>
      <xdr:col>12</xdr:col>
      <xdr:colOff>400050</xdr:colOff>
      <xdr:row>14</xdr:row>
      <xdr:rowOff>228600</xdr:rowOff>
    </xdr:to>
    <xdr:pic>
      <xdr:nvPicPr>
        <xdr:cNvPr id="53277" name="Picture 67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952750"/>
          <a:ext cx="1685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95250</xdr:colOff>
      <xdr:row>14</xdr:row>
      <xdr:rowOff>57150</xdr:rowOff>
    </xdr:from>
    <xdr:to>
      <xdr:col>8</xdr:col>
      <xdr:colOff>533400</xdr:colOff>
      <xdr:row>14</xdr:row>
      <xdr:rowOff>209550</xdr:rowOff>
    </xdr:to>
    <xdr:pic>
      <xdr:nvPicPr>
        <xdr:cNvPr id="53278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000375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57150</xdr:rowOff>
    </xdr:from>
    <xdr:to>
      <xdr:col>15</xdr:col>
      <xdr:colOff>257175</xdr:colOff>
      <xdr:row>0</xdr:row>
      <xdr:rowOff>333375</xdr:rowOff>
    </xdr:to>
    <xdr:pic>
      <xdr:nvPicPr>
        <xdr:cNvPr id="57359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7150"/>
          <a:ext cx="769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266700</xdr:colOff>
      <xdr:row>154</xdr:row>
      <xdr:rowOff>47625</xdr:rowOff>
    </xdr:from>
    <xdr:to>
      <xdr:col>14</xdr:col>
      <xdr:colOff>66675</xdr:colOff>
      <xdr:row>155</xdr:row>
      <xdr:rowOff>85725</xdr:rowOff>
    </xdr:to>
    <xdr:pic>
      <xdr:nvPicPr>
        <xdr:cNvPr id="5736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9089350"/>
          <a:ext cx="431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573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38100</xdr:rowOff>
    </xdr:from>
    <xdr:to>
      <xdr:col>17</xdr:col>
      <xdr:colOff>171450</xdr:colOff>
      <xdr:row>0</xdr:row>
      <xdr:rowOff>314325</xdr:rowOff>
    </xdr:to>
    <xdr:pic>
      <xdr:nvPicPr>
        <xdr:cNvPr id="58393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9525</xdr:colOff>
      <xdr:row>159</xdr:row>
      <xdr:rowOff>19050</xdr:rowOff>
    </xdr:from>
    <xdr:to>
      <xdr:col>14</xdr:col>
      <xdr:colOff>400050</xdr:colOff>
      <xdr:row>160</xdr:row>
      <xdr:rowOff>57150</xdr:rowOff>
    </xdr:to>
    <xdr:pic>
      <xdr:nvPicPr>
        <xdr:cNvPr id="5839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8775025"/>
          <a:ext cx="4238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2</xdr:col>
      <xdr:colOff>28575</xdr:colOff>
      <xdr:row>1</xdr:row>
      <xdr:rowOff>38100</xdr:rowOff>
    </xdr:from>
    <xdr:to>
      <xdr:col>12</xdr:col>
      <xdr:colOff>47625</xdr:colOff>
      <xdr:row>4</xdr:row>
      <xdr:rowOff>142875</xdr:rowOff>
    </xdr:to>
    <xdr:pic>
      <xdr:nvPicPr>
        <xdr:cNvPr id="5839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381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13</xdr:row>
      <xdr:rowOff>19050</xdr:rowOff>
    </xdr:from>
    <xdr:to>
      <xdr:col>13</xdr:col>
      <xdr:colOff>38100</xdr:colOff>
      <xdr:row>14</xdr:row>
      <xdr:rowOff>171450</xdr:rowOff>
    </xdr:to>
    <xdr:pic>
      <xdr:nvPicPr>
        <xdr:cNvPr id="58396" name="Picture 67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676525"/>
          <a:ext cx="1847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152400</xdr:colOff>
      <xdr:row>14</xdr:row>
      <xdr:rowOff>0</xdr:rowOff>
    </xdr:from>
    <xdr:to>
      <xdr:col>9</xdr:col>
      <xdr:colOff>57150</xdr:colOff>
      <xdr:row>14</xdr:row>
      <xdr:rowOff>152400</xdr:rowOff>
    </xdr:to>
    <xdr:pic>
      <xdr:nvPicPr>
        <xdr:cNvPr id="58397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2724150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847725</xdr:colOff>
      <xdr:row>0</xdr:row>
      <xdr:rowOff>323850</xdr:rowOff>
    </xdr:to>
    <xdr:pic>
      <xdr:nvPicPr>
        <xdr:cNvPr id="5940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159</xdr:row>
      <xdr:rowOff>0</xdr:rowOff>
    </xdr:from>
    <xdr:to>
      <xdr:col>14</xdr:col>
      <xdr:colOff>723900</xdr:colOff>
      <xdr:row>160</xdr:row>
      <xdr:rowOff>38100</xdr:rowOff>
    </xdr:to>
    <xdr:pic>
      <xdr:nvPicPr>
        <xdr:cNvPr id="59408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647950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66675</xdr:rowOff>
    </xdr:from>
    <xdr:to>
      <xdr:col>11</xdr:col>
      <xdr:colOff>47625</xdr:colOff>
      <xdr:row>5</xdr:row>
      <xdr:rowOff>0</xdr:rowOff>
    </xdr:to>
    <xdr:pic>
      <xdr:nvPicPr>
        <xdr:cNvPr id="594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66725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514350</xdr:colOff>
      <xdr:row>0</xdr:row>
      <xdr:rowOff>314325</xdr:rowOff>
    </xdr:to>
    <xdr:pic>
      <xdr:nvPicPr>
        <xdr:cNvPr id="60431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209550</xdr:colOff>
      <xdr:row>140</xdr:row>
      <xdr:rowOff>0</xdr:rowOff>
    </xdr:from>
    <xdr:to>
      <xdr:col>13</xdr:col>
      <xdr:colOff>228600</xdr:colOff>
      <xdr:row>141</xdr:row>
      <xdr:rowOff>47625</xdr:rowOff>
    </xdr:to>
    <xdr:pic>
      <xdr:nvPicPr>
        <xdr:cNvPr id="60432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2323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6043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509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19050</xdr:rowOff>
    </xdr:from>
    <xdr:to>
      <xdr:col>4</xdr:col>
      <xdr:colOff>28575</xdr:colOff>
      <xdr:row>5</xdr:row>
      <xdr:rowOff>0</xdr:rowOff>
    </xdr:to>
    <xdr:pic>
      <xdr:nvPicPr>
        <xdr:cNvPr id="4101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5810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106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_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162_2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R222"/>
  <sheetViews>
    <sheetView showGridLines="0" showRowColHeaders="0" tabSelected="1" zoomScaleNormal="100" zoomScaleSheetLayoutView="100" workbookViewId="0"/>
  </sheetViews>
  <sheetFormatPr defaultColWidth="0" defaultRowHeight="12.75" customHeight="1" zeroHeight="1" x14ac:dyDescent="0.2"/>
  <cols>
    <col min="1" max="1" width="2.42578125" style="450" customWidth="1"/>
    <col min="2" max="2" width="6" style="79" customWidth="1"/>
    <col min="3" max="3" width="4.28515625" style="110" customWidth="1"/>
    <col min="4" max="4" width="8.5703125" style="110" customWidth="1"/>
    <col min="5" max="5" width="12.28515625" style="110" customWidth="1"/>
    <col min="6" max="6" width="8" style="79" customWidth="1"/>
    <col min="7" max="7" width="9.42578125" style="79" customWidth="1"/>
    <col min="8" max="8" width="7.85546875" style="79" customWidth="1"/>
    <col min="9" max="9" width="8.7109375" style="79" customWidth="1"/>
    <col min="10" max="10" width="5" style="79" customWidth="1"/>
    <col min="11" max="11" width="6.28515625" style="79" customWidth="1"/>
    <col min="12" max="12" width="6.5703125" style="79" customWidth="1"/>
    <col min="13" max="13" width="9.7109375" style="110" customWidth="1"/>
    <col min="14" max="14" width="15.28515625" style="110" customWidth="1"/>
    <col min="15" max="15" width="14.42578125" style="110" customWidth="1"/>
    <col min="16" max="16" width="18" style="79" customWidth="1"/>
    <col min="17" max="17" width="17.7109375" style="79" customWidth="1"/>
    <col min="18" max="18" width="2.42578125" style="43" customWidth="1"/>
    <col min="19" max="38" width="8.28515625" style="87" hidden="1" customWidth="1"/>
    <col min="39" max="44" width="2.42578125" style="87" hidden="1" customWidth="1"/>
    <col min="45" max="252" width="0" style="43" hidden="1" customWidth="1"/>
    <col min="253" max="16384" width="9.140625" style="43" hidden="1"/>
  </cols>
  <sheetData>
    <row r="1" spans="1:252" s="2" customFormat="1" ht="31.5" customHeight="1" x14ac:dyDescent="0.2">
      <c r="A1" s="481" t="s">
        <v>160</v>
      </c>
      <c r="B1" s="78"/>
      <c r="C1" s="3"/>
      <c r="D1" s="3"/>
      <c r="E1" s="3"/>
      <c r="I1" s="729"/>
      <c r="J1" s="729"/>
      <c r="M1" s="3"/>
      <c r="N1" s="3"/>
      <c r="O1" s="3"/>
      <c r="R1" s="442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</row>
    <row r="2" spans="1:252" s="2" customFormat="1" ht="12.75" customHeight="1" x14ac:dyDescent="0.2">
      <c r="A2" s="574"/>
      <c r="C2" s="3"/>
      <c r="D2" s="3"/>
      <c r="E2" s="3"/>
      <c r="M2" s="3"/>
      <c r="N2" s="3"/>
      <c r="O2" s="3"/>
      <c r="R2" s="442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1:252" s="2" customFormat="1" ht="12.75" customHeight="1" x14ac:dyDescent="0.2">
      <c r="A3" s="574"/>
      <c r="C3" s="3"/>
      <c r="D3" s="3"/>
      <c r="E3" s="3"/>
      <c r="M3" s="3"/>
      <c r="N3" s="3"/>
      <c r="O3" s="3"/>
      <c r="P3" s="761"/>
      <c r="Q3" s="761"/>
      <c r="R3" s="442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</row>
    <row r="4" spans="1:252" s="2" customFormat="1" ht="12.75" customHeight="1" x14ac:dyDescent="0.2">
      <c r="A4" s="574"/>
      <c r="C4" s="3"/>
      <c r="D4" s="3"/>
      <c r="E4" s="3"/>
      <c r="M4" s="3"/>
      <c r="N4" s="174"/>
      <c r="O4" s="3"/>
      <c r="R4" s="442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252" s="2" customFormat="1" ht="12.75" customHeight="1" x14ac:dyDescent="0.2">
      <c r="A5" s="574"/>
      <c r="C5" s="3"/>
      <c r="D5" s="3"/>
      <c r="E5" s="3"/>
      <c r="M5" s="3"/>
      <c r="N5" s="3"/>
      <c r="O5" s="3"/>
      <c r="R5" s="442"/>
      <c r="S5" s="440" t="s">
        <v>216</v>
      </c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1"/>
      <c r="AE5" s="441"/>
      <c r="AF5" s="441"/>
      <c r="AG5" s="441"/>
      <c r="AH5" s="441"/>
      <c r="AI5" s="441"/>
      <c r="AJ5" s="441"/>
      <c r="AK5" s="86"/>
      <c r="AL5" s="86"/>
      <c r="AM5" s="86"/>
      <c r="AN5" s="86"/>
      <c r="AO5" s="86"/>
      <c r="AP5" s="86"/>
      <c r="AQ5" s="86"/>
      <c r="AR5" s="86"/>
    </row>
    <row r="6" spans="1:252" s="2" customFormat="1" ht="19.5" customHeight="1" x14ac:dyDescent="0.2">
      <c r="A6" s="574"/>
      <c r="B6" s="762" t="s">
        <v>206</v>
      </c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572"/>
      <c r="S6" s="431" t="s">
        <v>217</v>
      </c>
      <c r="T6" s="431"/>
      <c r="U6" s="431"/>
      <c r="V6" s="436"/>
      <c r="W6" s="431" t="s">
        <v>218</v>
      </c>
      <c r="X6" s="431"/>
      <c r="Y6" s="431"/>
      <c r="Z6" s="431"/>
      <c r="AA6" s="431"/>
      <c r="AB6" s="431"/>
      <c r="AC6" s="431"/>
      <c r="AD6" s="424"/>
      <c r="AE6" s="424"/>
      <c r="AF6" s="424"/>
      <c r="AG6" s="424"/>
      <c r="AH6" s="424"/>
      <c r="AI6" s="424"/>
      <c r="AJ6" s="424"/>
      <c r="AK6" s="171"/>
      <c r="AL6" s="171"/>
      <c r="AM6" s="171"/>
      <c r="AN6" s="171"/>
      <c r="AO6" s="171"/>
      <c r="AP6" s="171"/>
      <c r="AQ6" s="171"/>
      <c r="AR6" s="171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s="2" customFormat="1" ht="5.25" customHeight="1" x14ac:dyDescent="0.2">
      <c r="A7" s="574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R7" s="572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s="54" customFormat="1" ht="19.5" customHeight="1" x14ac:dyDescent="0.2">
      <c r="A8" s="582"/>
      <c r="B8" s="5" t="s">
        <v>208</v>
      </c>
      <c r="D8" s="7"/>
      <c r="E8" s="7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417" t="s">
        <v>0</v>
      </c>
      <c r="Q8" s="571"/>
      <c r="R8" s="439"/>
      <c r="AK8" s="441"/>
      <c r="AL8" s="441"/>
      <c r="AM8" s="441"/>
      <c r="AN8" s="441"/>
      <c r="AO8" s="441"/>
      <c r="AP8" s="441"/>
      <c r="AQ8" s="441"/>
      <c r="AR8" s="441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439"/>
      <c r="DX8" s="439"/>
      <c r="DY8" s="439"/>
      <c r="DZ8" s="439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/>
      <c r="EN8" s="439"/>
      <c r="EO8" s="439"/>
      <c r="EP8" s="439"/>
      <c r="EQ8" s="439"/>
      <c r="ER8" s="439"/>
      <c r="ES8" s="439"/>
      <c r="ET8" s="439"/>
      <c r="EU8" s="439"/>
      <c r="EV8" s="439"/>
      <c r="EW8" s="439"/>
      <c r="EX8" s="439"/>
      <c r="EY8" s="439"/>
      <c r="EZ8" s="439"/>
      <c r="FA8" s="439"/>
      <c r="FB8" s="439"/>
      <c r="FC8" s="439"/>
      <c r="FD8" s="439"/>
      <c r="FE8" s="439"/>
      <c r="FF8" s="439"/>
      <c r="FG8" s="439"/>
      <c r="FH8" s="439"/>
      <c r="FI8" s="439"/>
      <c r="FJ8" s="439"/>
      <c r="FK8" s="439"/>
      <c r="FL8" s="439"/>
      <c r="FM8" s="439"/>
      <c r="FN8" s="439"/>
      <c r="FO8" s="439"/>
      <c r="FP8" s="439"/>
      <c r="FQ8" s="439"/>
      <c r="FR8" s="439"/>
      <c r="FS8" s="439"/>
      <c r="FT8" s="439"/>
      <c r="FU8" s="439"/>
      <c r="FV8" s="439"/>
      <c r="FW8" s="439"/>
      <c r="FX8" s="439"/>
      <c r="FY8" s="439"/>
      <c r="FZ8" s="439"/>
      <c r="GA8" s="439"/>
      <c r="GB8" s="439"/>
      <c r="GC8" s="439"/>
      <c r="GD8" s="439"/>
      <c r="GE8" s="439"/>
      <c r="GF8" s="439"/>
      <c r="GG8" s="439"/>
      <c r="GH8" s="439"/>
      <c r="GI8" s="439"/>
      <c r="GJ8" s="439"/>
      <c r="GK8" s="439"/>
      <c r="GL8" s="439"/>
      <c r="GM8" s="439"/>
      <c r="GN8" s="439"/>
      <c r="GO8" s="439"/>
      <c r="GP8" s="439"/>
      <c r="GQ8" s="439"/>
      <c r="GR8" s="439"/>
      <c r="GS8" s="439"/>
      <c r="GT8" s="439"/>
      <c r="GU8" s="439"/>
      <c r="GV8" s="439"/>
      <c r="GW8" s="439"/>
      <c r="GX8" s="439"/>
      <c r="GY8" s="439"/>
      <c r="GZ8" s="439"/>
      <c r="HA8" s="439"/>
      <c r="HB8" s="439"/>
      <c r="HC8" s="439"/>
      <c r="HD8" s="439"/>
      <c r="HE8" s="439"/>
      <c r="HF8" s="439"/>
      <c r="HG8" s="439"/>
      <c r="HH8" s="439"/>
      <c r="HI8" s="439"/>
      <c r="HJ8" s="439"/>
      <c r="HK8" s="439"/>
      <c r="HL8" s="439"/>
      <c r="HM8" s="439"/>
      <c r="HN8" s="439"/>
      <c r="HO8" s="439"/>
      <c r="HP8" s="439"/>
      <c r="HQ8" s="439"/>
      <c r="HR8" s="439"/>
      <c r="HS8" s="439"/>
      <c r="HT8" s="439"/>
      <c r="HU8" s="439"/>
      <c r="HV8" s="439"/>
      <c r="HW8" s="439"/>
      <c r="HX8" s="439"/>
      <c r="HY8" s="439"/>
      <c r="HZ8" s="439"/>
      <c r="IA8" s="439"/>
      <c r="IB8" s="439"/>
      <c r="IC8" s="439"/>
      <c r="ID8" s="439"/>
      <c r="IE8" s="439"/>
      <c r="IF8" s="439"/>
      <c r="IG8" s="439"/>
      <c r="IH8" s="439"/>
      <c r="II8" s="439"/>
      <c r="IJ8" s="439"/>
      <c r="IK8" s="439"/>
      <c r="IL8" s="439"/>
      <c r="IM8" s="439"/>
      <c r="IN8" s="439"/>
      <c r="IO8" s="439"/>
      <c r="IP8" s="439"/>
      <c r="IQ8" s="439"/>
      <c r="IR8" s="439"/>
    </row>
    <row r="9" spans="1:252" s="2" customFormat="1" ht="5.25" customHeight="1" x14ac:dyDescent="0.2">
      <c r="A9" s="450"/>
      <c r="B9" s="5"/>
      <c r="C9" s="6"/>
      <c r="D9" s="7"/>
      <c r="E9" s="7"/>
      <c r="F9" s="54"/>
      <c r="G9" s="54"/>
      <c r="H9" s="54"/>
      <c r="I9" s="54"/>
      <c r="J9" s="54"/>
      <c r="K9" s="54"/>
      <c r="L9" s="54"/>
      <c r="M9" s="53"/>
      <c r="N9" s="53"/>
      <c r="O9" s="53"/>
      <c r="P9" s="350"/>
      <c r="Q9" s="350"/>
      <c r="R9" s="573"/>
      <c r="AK9" s="423"/>
      <c r="AL9" s="423"/>
      <c r="AM9" s="423"/>
      <c r="AN9" s="423"/>
      <c r="AO9" s="423"/>
      <c r="AP9" s="423"/>
      <c r="AQ9" s="423"/>
      <c r="AR9" s="423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</row>
    <row r="10" spans="1:252" s="16" customFormat="1" ht="19.5" customHeight="1" x14ac:dyDescent="0.2">
      <c r="A10" s="445"/>
      <c r="B10" s="418" t="s">
        <v>195</v>
      </c>
      <c r="C10" s="371"/>
      <c r="D10" s="764" t="str">
        <f>IF(SUM(P15:P50,P59:P97)=0,"",SUM(P15:P50,P59:P97))</f>
        <v/>
      </c>
      <c r="E10" s="765"/>
      <c r="F10" s="765"/>
      <c r="G10" s="766"/>
      <c r="H10" s="416"/>
      <c r="I10" s="349"/>
      <c r="J10" s="349"/>
      <c r="K10" s="349"/>
      <c r="L10" s="349"/>
      <c r="M10" s="367"/>
      <c r="N10" s="367"/>
      <c r="O10" s="367"/>
      <c r="R10" s="574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16" customFormat="1" ht="5.25" customHeight="1" x14ac:dyDescent="0.2">
      <c r="A11" s="445"/>
      <c r="B11" s="369"/>
      <c r="C11" s="17"/>
      <c r="D11" s="17"/>
      <c r="E11" s="17"/>
      <c r="F11" s="19"/>
      <c r="G11" s="19"/>
      <c r="H11" s="19"/>
      <c r="I11" s="19"/>
      <c r="J11" s="19"/>
      <c r="K11" s="19"/>
      <c r="L11" s="19"/>
      <c r="M11" s="17"/>
      <c r="N11" s="17"/>
      <c r="O11" s="17"/>
      <c r="P11" s="19"/>
      <c r="Q11" s="19"/>
      <c r="R11" s="574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87" customFormat="1" ht="15.75" customHeight="1" x14ac:dyDescent="0.2">
      <c r="A12" s="444"/>
      <c r="B12" s="741" t="s">
        <v>1</v>
      </c>
      <c r="C12" s="742"/>
      <c r="D12" s="21" t="s">
        <v>2</v>
      </c>
      <c r="E12" s="732" t="s">
        <v>3</v>
      </c>
      <c r="F12" s="733"/>
      <c r="G12" s="733"/>
      <c r="H12" s="733"/>
      <c r="I12" s="733"/>
      <c r="J12" s="733"/>
      <c r="K12" s="733"/>
      <c r="L12" s="733"/>
      <c r="M12" s="734"/>
      <c r="N12" s="21" t="s">
        <v>4</v>
      </c>
      <c r="O12" s="24" t="s">
        <v>5</v>
      </c>
      <c r="P12" s="20" t="s">
        <v>6</v>
      </c>
      <c r="Q12" s="21" t="s">
        <v>7</v>
      </c>
      <c r="R12" s="443"/>
      <c r="S12" s="425" t="s">
        <v>219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</row>
    <row r="13" spans="1:252" ht="15.75" customHeight="1" x14ac:dyDescent="0.2">
      <c r="A13" s="445"/>
      <c r="B13" s="730"/>
      <c r="C13" s="731"/>
      <c r="D13" s="27"/>
      <c r="E13" s="730"/>
      <c r="F13" s="735"/>
      <c r="G13" s="735"/>
      <c r="H13" s="735"/>
      <c r="I13" s="735"/>
      <c r="J13" s="735"/>
      <c r="K13" s="735"/>
      <c r="L13" s="735"/>
      <c r="M13" s="731"/>
      <c r="N13" s="754" t="s">
        <v>304</v>
      </c>
      <c r="O13" s="410"/>
      <c r="P13" s="411"/>
      <c r="Q13" s="570"/>
      <c r="R13" s="442"/>
      <c r="S13" s="86" t="s">
        <v>217</v>
      </c>
      <c r="T13" s="86"/>
      <c r="U13" s="86"/>
      <c r="V13" s="437"/>
      <c r="W13" s="86" t="s">
        <v>220</v>
      </c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87" customFormat="1" ht="15.75" customHeight="1" x14ac:dyDescent="0.2">
      <c r="A14" s="444"/>
      <c r="B14" s="745" t="s">
        <v>9</v>
      </c>
      <c r="C14" s="746"/>
      <c r="D14" s="30" t="s">
        <v>16</v>
      </c>
      <c r="E14" s="743" t="s">
        <v>17</v>
      </c>
      <c r="F14" s="744"/>
      <c r="G14" s="744"/>
      <c r="H14" s="744"/>
      <c r="I14" s="744"/>
      <c r="J14" s="744"/>
      <c r="K14" s="744"/>
      <c r="L14" s="744"/>
      <c r="M14" s="744"/>
      <c r="N14" s="754"/>
      <c r="O14" s="33" t="s">
        <v>11</v>
      </c>
      <c r="P14" s="34" t="s">
        <v>12</v>
      </c>
      <c r="Q14" s="34" t="s">
        <v>10</v>
      </c>
      <c r="R14" s="443"/>
      <c r="S14" s="86" t="s">
        <v>221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</row>
    <row r="15" spans="1:252" ht="30" customHeight="1" x14ac:dyDescent="0.2">
      <c r="A15" s="583"/>
      <c r="B15" s="739"/>
      <c r="C15" s="740"/>
      <c r="D15" s="50"/>
      <c r="E15" s="736"/>
      <c r="F15" s="737"/>
      <c r="G15" s="737"/>
      <c r="H15" s="737"/>
      <c r="I15" s="737"/>
      <c r="J15" s="737"/>
      <c r="K15" s="737"/>
      <c r="L15" s="737"/>
      <c r="M15" s="738"/>
      <c r="N15" s="51"/>
      <c r="O15" s="256"/>
      <c r="P15" s="412" t="str">
        <f t="shared" ref="P15:P50" si="0">IF(D15=0,"",D15*O15)</f>
        <v/>
      </c>
      <c r="Q15" s="73"/>
      <c r="R15" s="575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3"/>
      <c r="EF15" s="413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3"/>
      <c r="ES15" s="413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  <c r="FE15" s="413"/>
      <c r="FF15" s="413"/>
      <c r="FG15" s="413"/>
      <c r="FH15" s="413"/>
      <c r="FI15" s="413"/>
      <c r="FJ15" s="413"/>
      <c r="FK15" s="413"/>
      <c r="FL15" s="413"/>
      <c r="FM15" s="413"/>
      <c r="FN15" s="413"/>
      <c r="FO15" s="413"/>
      <c r="FP15" s="413"/>
      <c r="FQ15" s="413"/>
      <c r="FR15" s="413"/>
      <c r="FS15" s="413"/>
      <c r="FT15" s="413"/>
      <c r="FU15" s="413"/>
      <c r="FV15" s="413"/>
      <c r="FW15" s="413"/>
      <c r="FX15" s="413"/>
      <c r="FY15" s="413"/>
      <c r="FZ15" s="413"/>
      <c r="GA15" s="413"/>
      <c r="GB15" s="413"/>
      <c r="GC15" s="413"/>
      <c r="GD15" s="413"/>
      <c r="GE15" s="413"/>
      <c r="GF15" s="413"/>
      <c r="GG15" s="413"/>
      <c r="GH15" s="413"/>
      <c r="GI15" s="413"/>
      <c r="GJ15" s="413"/>
      <c r="GK15" s="413"/>
      <c r="GL15" s="413"/>
      <c r="GM15" s="413"/>
      <c r="GN15" s="413"/>
      <c r="GO15" s="413"/>
      <c r="GP15" s="413"/>
      <c r="GQ15" s="413"/>
      <c r="GR15" s="413"/>
      <c r="GS15" s="413"/>
      <c r="GT15" s="413"/>
      <c r="GU15" s="413"/>
      <c r="GV15" s="413"/>
      <c r="GW15" s="413"/>
      <c r="GX15" s="413"/>
      <c r="GY15" s="413"/>
      <c r="GZ15" s="413"/>
      <c r="HA15" s="413"/>
      <c r="HB15" s="413"/>
      <c r="HC15" s="413"/>
      <c r="HD15" s="413"/>
      <c r="HE15" s="413"/>
      <c r="HF15" s="413"/>
      <c r="HG15" s="413"/>
      <c r="HH15" s="413"/>
      <c r="HI15" s="413"/>
      <c r="HJ15" s="413"/>
      <c r="HK15" s="413"/>
      <c r="HL15" s="413"/>
      <c r="HM15" s="413"/>
      <c r="HN15" s="413"/>
      <c r="HO15" s="413"/>
      <c r="HP15" s="413"/>
      <c r="HQ15" s="413"/>
      <c r="HR15" s="413"/>
      <c r="HS15" s="413"/>
      <c r="HT15" s="413"/>
      <c r="HU15" s="413"/>
      <c r="HV15" s="413"/>
      <c r="HW15" s="413"/>
      <c r="HX15" s="413"/>
      <c r="HY15" s="413"/>
      <c r="HZ15" s="413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</row>
    <row r="16" spans="1:252" ht="30" customHeight="1" x14ac:dyDescent="0.2">
      <c r="A16" s="583"/>
      <c r="B16" s="739"/>
      <c r="C16" s="740"/>
      <c r="D16" s="50"/>
      <c r="E16" s="736"/>
      <c r="F16" s="737"/>
      <c r="G16" s="737"/>
      <c r="H16" s="737"/>
      <c r="I16" s="737"/>
      <c r="J16" s="737"/>
      <c r="K16" s="737"/>
      <c r="L16" s="737"/>
      <c r="M16" s="738"/>
      <c r="N16" s="51"/>
      <c r="O16" s="256"/>
      <c r="P16" s="412" t="str">
        <f t="shared" si="0"/>
        <v/>
      </c>
      <c r="Q16" s="73"/>
      <c r="R16" s="575"/>
      <c r="S16" s="432" t="s">
        <v>222</v>
      </c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3"/>
      <c r="DX16" s="413"/>
      <c r="DY16" s="413"/>
      <c r="DZ16" s="413"/>
      <c r="EA16" s="413"/>
      <c r="EB16" s="413"/>
      <c r="EC16" s="413"/>
      <c r="ED16" s="413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  <c r="EO16" s="413"/>
      <c r="EP16" s="413"/>
      <c r="EQ16" s="413"/>
      <c r="ER16" s="413"/>
      <c r="ES16" s="413"/>
      <c r="ET16" s="413"/>
      <c r="EU16" s="413"/>
      <c r="EV16" s="413"/>
      <c r="EW16" s="413"/>
      <c r="EX16" s="413"/>
      <c r="EY16" s="413"/>
      <c r="EZ16" s="413"/>
      <c r="FA16" s="413"/>
      <c r="FB16" s="413"/>
      <c r="FC16" s="413"/>
      <c r="FD16" s="413"/>
      <c r="FE16" s="413"/>
      <c r="FF16" s="413"/>
      <c r="FG16" s="413"/>
      <c r="FH16" s="413"/>
      <c r="FI16" s="413"/>
      <c r="FJ16" s="413"/>
      <c r="FK16" s="413"/>
      <c r="FL16" s="413"/>
      <c r="FM16" s="413"/>
      <c r="FN16" s="413"/>
      <c r="FO16" s="413"/>
      <c r="FP16" s="413"/>
      <c r="FQ16" s="413"/>
      <c r="FR16" s="413"/>
      <c r="FS16" s="413"/>
      <c r="FT16" s="413"/>
      <c r="FU16" s="413"/>
      <c r="FV16" s="413"/>
      <c r="FW16" s="413"/>
      <c r="FX16" s="413"/>
      <c r="FY16" s="413"/>
      <c r="FZ16" s="413"/>
      <c r="GA16" s="413"/>
      <c r="GB16" s="413"/>
      <c r="GC16" s="413"/>
      <c r="GD16" s="413"/>
      <c r="GE16" s="413"/>
      <c r="GF16" s="413"/>
      <c r="GG16" s="413"/>
      <c r="GH16" s="413"/>
      <c r="GI16" s="413"/>
      <c r="GJ16" s="413"/>
      <c r="GK16" s="413"/>
      <c r="GL16" s="413"/>
      <c r="GM16" s="413"/>
      <c r="GN16" s="413"/>
      <c r="GO16" s="413"/>
      <c r="GP16" s="413"/>
      <c r="GQ16" s="413"/>
      <c r="GR16" s="413"/>
      <c r="GS16" s="413"/>
      <c r="GT16" s="413"/>
      <c r="GU16" s="413"/>
      <c r="GV16" s="413"/>
      <c r="GW16" s="413"/>
      <c r="GX16" s="413"/>
      <c r="GY16" s="413"/>
      <c r="GZ16" s="413"/>
      <c r="HA16" s="413"/>
      <c r="HB16" s="413"/>
      <c r="HC16" s="413"/>
      <c r="HD16" s="413"/>
      <c r="HE16" s="413"/>
      <c r="HF16" s="413"/>
      <c r="HG16" s="413"/>
      <c r="HH16" s="413"/>
      <c r="HI16" s="413"/>
      <c r="HJ16" s="413"/>
      <c r="HK16" s="413"/>
      <c r="HL16" s="413"/>
      <c r="HM16" s="413"/>
      <c r="HN16" s="413"/>
      <c r="HO16" s="413"/>
      <c r="HP16" s="413"/>
      <c r="HQ16" s="413"/>
      <c r="HR16" s="413"/>
      <c r="HS16" s="413"/>
      <c r="HT16" s="413"/>
      <c r="HU16" s="413"/>
      <c r="HV16" s="413"/>
      <c r="HW16" s="413"/>
      <c r="HX16" s="413"/>
      <c r="HY16" s="413"/>
      <c r="HZ16" s="413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</row>
    <row r="17" spans="1:252" ht="30" customHeight="1" x14ac:dyDescent="0.2">
      <c r="A17" s="447"/>
      <c r="B17" s="739"/>
      <c r="C17" s="740"/>
      <c r="D17" s="50"/>
      <c r="E17" s="736"/>
      <c r="F17" s="737"/>
      <c r="G17" s="737"/>
      <c r="H17" s="737"/>
      <c r="I17" s="737"/>
      <c r="J17" s="737"/>
      <c r="K17" s="737"/>
      <c r="L17" s="737"/>
      <c r="M17" s="738"/>
      <c r="N17" s="51"/>
      <c r="O17" s="256"/>
      <c r="P17" s="412" t="str">
        <f t="shared" si="0"/>
        <v/>
      </c>
      <c r="Q17" s="73"/>
      <c r="R17" s="575"/>
      <c r="S17" s="432" t="s">
        <v>223</v>
      </c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3"/>
      <c r="DX17" s="413"/>
      <c r="DY17" s="413"/>
      <c r="DZ17" s="413"/>
      <c r="EA17" s="413"/>
      <c r="EB17" s="413"/>
      <c r="EC17" s="413"/>
      <c r="ED17" s="413"/>
      <c r="EE17" s="413"/>
      <c r="EF17" s="413"/>
      <c r="EG17" s="413"/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3"/>
      <c r="ES17" s="413"/>
      <c r="ET17" s="413"/>
      <c r="EU17" s="413"/>
      <c r="EV17" s="413"/>
      <c r="EW17" s="413"/>
      <c r="EX17" s="413"/>
      <c r="EY17" s="413"/>
      <c r="EZ17" s="413"/>
      <c r="FA17" s="413"/>
      <c r="FB17" s="413"/>
      <c r="FC17" s="413"/>
      <c r="FD17" s="413"/>
      <c r="FE17" s="413"/>
      <c r="FF17" s="413"/>
      <c r="FG17" s="413"/>
      <c r="FH17" s="413"/>
      <c r="FI17" s="413"/>
      <c r="FJ17" s="413"/>
      <c r="FK17" s="413"/>
      <c r="FL17" s="413"/>
      <c r="FM17" s="413"/>
      <c r="FN17" s="413"/>
      <c r="FO17" s="413"/>
      <c r="FP17" s="413"/>
      <c r="FQ17" s="413"/>
      <c r="FR17" s="413"/>
      <c r="FS17" s="413"/>
      <c r="FT17" s="413"/>
      <c r="FU17" s="413"/>
      <c r="FV17" s="413"/>
      <c r="FW17" s="413"/>
      <c r="FX17" s="413"/>
      <c r="FY17" s="413"/>
      <c r="FZ17" s="413"/>
      <c r="GA17" s="413"/>
      <c r="GB17" s="413"/>
      <c r="GC17" s="413"/>
      <c r="GD17" s="413"/>
      <c r="GE17" s="413"/>
      <c r="GF17" s="413"/>
      <c r="GG17" s="413"/>
      <c r="GH17" s="413"/>
      <c r="GI17" s="413"/>
      <c r="GJ17" s="413"/>
      <c r="GK17" s="413"/>
      <c r="GL17" s="413"/>
      <c r="GM17" s="413"/>
      <c r="GN17" s="413"/>
      <c r="GO17" s="413"/>
      <c r="GP17" s="413"/>
      <c r="GQ17" s="413"/>
      <c r="GR17" s="413"/>
      <c r="GS17" s="413"/>
      <c r="GT17" s="413"/>
      <c r="GU17" s="413"/>
      <c r="GV17" s="413"/>
      <c r="GW17" s="413"/>
      <c r="GX17" s="413"/>
      <c r="GY17" s="413"/>
      <c r="GZ17" s="413"/>
      <c r="HA17" s="413"/>
      <c r="HB17" s="413"/>
      <c r="HC17" s="413"/>
      <c r="HD17" s="413"/>
      <c r="HE17" s="413"/>
      <c r="HF17" s="413"/>
      <c r="HG17" s="413"/>
      <c r="HH17" s="413"/>
      <c r="HI17" s="413"/>
      <c r="HJ17" s="413"/>
      <c r="HK17" s="413"/>
      <c r="HL17" s="413"/>
      <c r="HM17" s="413"/>
      <c r="HN17" s="413"/>
      <c r="HO17" s="413"/>
      <c r="HP17" s="413"/>
      <c r="HQ17" s="413"/>
      <c r="HR17" s="413"/>
      <c r="HS17" s="413"/>
      <c r="HT17" s="413"/>
      <c r="HU17" s="413"/>
      <c r="HV17" s="413"/>
      <c r="HW17" s="413"/>
      <c r="HX17" s="413"/>
      <c r="HY17" s="413"/>
      <c r="HZ17" s="413"/>
      <c r="IA17" s="413"/>
      <c r="IB17" s="413"/>
      <c r="IC17" s="413"/>
      <c r="ID17" s="413"/>
      <c r="IE17" s="413"/>
      <c r="IF17" s="413"/>
      <c r="IG17" s="413"/>
      <c r="IH17" s="413"/>
      <c r="II17" s="413"/>
      <c r="IJ17" s="413"/>
      <c r="IK17" s="413"/>
      <c r="IL17" s="413"/>
      <c r="IM17" s="413"/>
      <c r="IN17" s="413"/>
      <c r="IO17" s="413"/>
      <c r="IP17" s="413"/>
      <c r="IQ17" s="413"/>
      <c r="IR17" s="413"/>
    </row>
    <row r="18" spans="1:252" ht="30" customHeight="1" x14ac:dyDescent="0.2">
      <c r="A18" s="447"/>
      <c r="B18" s="739"/>
      <c r="C18" s="740"/>
      <c r="D18" s="50"/>
      <c r="E18" s="736"/>
      <c r="F18" s="737"/>
      <c r="G18" s="737"/>
      <c r="H18" s="737"/>
      <c r="I18" s="737"/>
      <c r="J18" s="737"/>
      <c r="K18" s="737"/>
      <c r="L18" s="737"/>
      <c r="M18" s="738"/>
      <c r="N18" s="51"/>
      <c r="O18" s="256"/>
      <c r="P18" s="412" t="str">
        <f t="shared" si="0"/>
        <v/>
      </c>
      <c r="Q18" s="73"/>
      <c r="R18" s="575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  <c r="DG18" s="413"/>
      <c r="DH18" s="413"/>
      <c r="DI18" s="413"/>
      <c r="DJ18" s="413"/>
      <c r="DK18" s="413"/>
      <c r="DL18" s="413"/>
      <c r="DM18" s="413"/>
      <c r="DN18" s="413"/>
      <c r="DO18" s="413"/>
      <c r="DP18" s="413"/>
      <c r="DQ18" s="413"/>
      <c r="DR18" s="413"/>
      <c r="DS18" s="413"/>
      <c r="DT18" s="413"/>
      <c r="DU18" s="413"/>
      <c r="DV18" s="413"/>
      <c r="DW18" s="413"/>
      <c r="DX18" s="413"/>
      <c r="DY18" s="413"/>
      <c r="DZ18" s="413"/>
      <c r="EA18" s="413"/>
      <c r="EB18" s="413"/>
      <c r="EC18" s="413"/>
      <c r="ED18" s="413"/>
      <c r="EE18" s="413"/>
      <c r="EF18" s="413"/>
      <c r="EG18" s="413"/>
      <c r="EH18" s="413"/>
      <c r="EI18" s="413"/>
      <c r="EJ18" s="413"/>
      <c r="EK18" s="413"/>
      <c r="EL18" s="413"/>
      <c r="EM18" s="413"/>
      <c r="EN18" s="413"/>
      <c r="EO18" s="413"/>
      <c r="EP18" s="413"/>
      <c r="EQ18" s="413"/>
      <c r="ER18" s="413"/>
      <c r="ES18" s="413"/>
      <c r="ET18" s="413"/>
      <c r="EU18" s="413"/>
      <c r="EV18" s="413"/>
      <c r="EW18" s="413"/>
      <c r="EX18" s="413"/>
      <c r="EY18" s="413"/>
      <c r="EZ18" s="413"/>
      <c r="FA18" s="413"/>
      <c r="FB18" s="413"/>
      <c r="FC18" s="413"/>
      <c r="FD18" s="413"/>
      <c r="FE18" s="413"/>
      <c r="FF18" s="413"/>
      <c r="FG18" s="413"/>
      <c r="FH18" s="413"/>
      <c r="FI18" s="413"/>
      <c r="FJ18" s="413"/>
      <c r="FK18" s="413"/>
      <c r="FL18" s="413"/>
      <c r="FM18" s="413"/>
      <c r="FN18" s="413"/>
      <c r="FO18" s="413"/>
      <c r="FP18" s="413"/>
      <c r="FQ18" s="413"/>
      <c r="FR18" s="413"/>
      <c r="FS18" s="413"/>
      <c r="FT18" s="413"/>
      <c r="FU18" s="413"/>
      <c r="FV18" s="413"/>
      <c r="FW18" s="413"/>
      <c r="FX18" s="413"/>
      <c r="FY18" s="413"/>
      <c r="FZ18" s="413"/>
      <c r="GA18" s="413"/>
      <c r="GB18" s="413"/>
      <c r="GC18" s="413"/>
      <c r="GD18" s="413"/>
      <c r="GE18" s="413"/>
      <c r="GF18" s="413"/>
      <c r="GG18" s="413"/>
      <c r="GH18" s="413"/>
      <c r="GI18" s="413"/>
      <c r="GJ18" s="413"/>
      <c r="GK18" s="413"/>
      <c r="GL18" s="413"/>
      <c r="GM18" s="413"/>
      <c r="GN18" s="413"/>
      <c r="GO18" s="413"/>
      <c r="GP18" s="413"/>
      <c r="GQ18" s="413"/>
      <c r="GR18" s="413"/>
      <c r="GS18" s="413"/>
      <c r="GT18" s="413"/>
      <c r="GU18" s="413"/>
      <c r="GV18" s="413"/>
      <c r="GW18" s="413"/>
      <c r="GX18" s="413"/>
      <c r="GY18" s="413"/>
      <c r="GZ18" s="413"/>
      <c r="HA18" s="413"/>
      <c r="HB18" s="413"/>
      <c r="HC18" s="413"/>
      <c r="HD18" s="413"/>
      <c r="HE18" s="413"/>
      <c r="HF18" s="413"/>
      <c r="HG18" s="413"/>
      <c r="HH18" s="413"/>
      <c r="HI18" s="413"/>
      <c r="HJ18" s="413"/>
      <c r="HK18" s="413"/>
      <c r="HL18" s="413"/>
      <c r="HM18" s="413"/>
      <c r="HN18" s="413"/>
      <c r="HO18" s="413"/>
      <c r="HP18" s="413"/>
      <c r="HQ18" s="413"/>
      <c r="HR18" s="413"/>
      <c r="HS18" s="413"/>
      <c r="HT18" s="413"/>
      <c r="HU18" s="413"/>
      <c r="HV18" s="413"/>
      <c r="HW18" s="413"/>
      <c r="HX18" s="413"/>
      <c r="HY18" s="413"/>
      <c r="HZ18" s="413"/>
      <c r="IA18" s="413"/>
      <c r="IB18" s="413"/>
      <c r="IC18" s="413"/>
      <c r="ID18" s="413"/>
      <c r="IE18" s="413"/>
      <c r="IF18" s="413"/>
      <c r="IG18" s="413"/>
      <c r="IH18" s="413"/>
      <c r="II18" s="413"/>
      <c r="IJ18" s="413"/>
      <c r="IK18" s="413"/>
      <c r="IL18" s="413"/>
      <c r="IM18" s="413"/>
      <c r="IN18" s="413"/>
      <c r="IO18" s="413"/>
      <c r="IP18" s="413"/>
      <c r="IQ18" s="413"/>
      <c r="IR18" s="413"/>
    </row>
    <row r="19" spans="1:252" ht="30" customHeight="1" x14ac:dyDescent="0.2">
      <c r="A19" s="447"/>
      <c r="B19" s="739"/>
      <c r="C19" s="740"/>
      <c r="D19" s="50"/>
      <c r="E19" s="736"/>
      <c r="F19" s="737"/>
      <c r="G19" s="737"/>
      <c r="H19" s="737"/>
      <c r="I19" s="737"/>
      <c r="J19" s="737"/>
      <c r="K19" s="737"/>
      <c r="L19" s="737"/>
      <c r="M19" s="738"/>
      <c r="N19" s="51"/>
      <c r="O19" s="256"/>
      <c r="P19" s="412" t="str">
        <f t="shared" si="0"/>
        <v/>
      </c>
      <c r="Q19" s="73"/>
      <c r="R19" s="575"/>
      <c r="S19" s="432" t="s">
        <v>224</v>
      </c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3"/>
      <c r="CR19" s="413"/>
      <c r="CS19" s="413"/>
      <c r="CT19" s="413"/>
      <c r="CU19" s="413"/>
      <c r="CV19" s="413"/>
      <c r="CW19" s="413"/>
      <c r="CX19" s="413"/>
      <c r="CY19" s="413"/>
      <c r="CZ19" s="413"/>
      <c r="DA19" s="413"/>
      <c r="DB19" s="413"/>
      <c r="DC19" s="413"/>
      <c r="DD19" s="413"/>
      <c r="DE19" s="413"/>
      <c r="DF19" s="413"/>
      <c r="DG19" s="413"/>
      <c r="DH19" s="413"/>
      <c r="DI19" s="413"/>
      <c r="DJ19" s="413"/>
      <c r="DK19" s="413"/>
      <c r="DL19" s="413"/>
      <c r="DM19" s="413"/>
      <c r="DN19" s="413"/>
      <c r="DO19" s="413"/>
      <c r="DP19" s="413"/>
      <c r="DQ19" s="413"/>
      <c r="DR19" s="413"/>
      <c r="DS19" s="413"/>
      <c r="DT19" s="413"/>
      <c r="DU19" s="413"/>
      <c r="DV19" s="413"/>
      <c r="DW19" s="413"/>
      <c r="DX19" s="413"/>
      <c r="DY19" s="413"/>
      <c r="DZ19" s="413"/>
      <c r="EA19" s="413"/>
      <c r="EB19" s="413"/>
      <c r="EC19" s="413"/>
      <c r="ED19" s="413"/>
      <c r="EE19" s="413"/>
      <c r="EF19" s="413"/>
      <c r="EG19" s="413"/>
      <c r="EH19" s="413"/>
      <c r="EI19" s="413"/>
      <c r="EJ19" s="413"/>
      <c r="EK19" s="413"/>
      <c r="EL19" s="413"/>
      <c r="EM19" s="413"/>
      <c r="EN19" s="413"/>
      <c r="EO19" s="413"/>
      <c r="EP19" s="413"/>
      <c r="EQ19" s="413"/>
      <c r="ER19" s="413"/>
      <c r="ES19" s="413"/>
      <c r="ET19" s="413"/>
      <c r="EU19" s="413"/>
      <c r="EV19" s="413"/>
      <c r="EW19" s="413"/>
      <c r="EX19" s="413"/>
      <c r="EY19" s="413"/>
      <c r="EZ19" s="413"/>
      <c r="FA19" s="413"/>
      <c r="FB19" s="413"/>
      <c r="FC19" s="413"/>
      <c r="FD19" s="413"/>
      <c r="FE19" s="413"/>
      <c r="FF19" s="413"/>
      <c r="FG19" s="413"/>
      <c r="FH19" s="413"/>
      <c r="FI19" s="413"/>
      <c r="FJ19" s="413"/>
      <c r="FK19" s="413"/>
      <c r="FL19" s="413"/>
      <c r="FM19" s="413"/>
      <c r="FN19" s="413"/>
      <c r="FO19" s="413"/>
      <c r="FP19" s="413"/>
      <c r="FQ19" s="413"/>
      <c r="FR19" s="413"/>
      <c r="FS19" s="413"/>
      <c r="FT19" s="413"/>
      <c r="FU19" s="413"/>
      <c r="FV19" s="413"/>
      <c r="FW19" s="413"/>
      <c r="FX19" s="413"/>
      <c r="FY19" s="413"/>
      <c r="FZ19" s="413"/>
      <c r="GA19" s="413"/>
      <c r="GB19" s="413"/>
      <c r="GC19" s="413"/>
      <c r="GD19" s="413"/>
      <c r="GE19" s="413"/>
      <c r="GF19" s="413"/>
      <c r="GG19" s="413"/>
      <c r="GH19" s="413"/>
      <c r="GI19" s="413"/>
      <c r="GJ19" s="413"/>
      <c r="GK19" s="413"/>
      <c r="GL19" s="413"/>
      <c r="GM19" s="413"/>
      <c r="GN19" s="413"/>
      <c r="GO19" s="413"/>
      <c r="GP19" s="413"/>
      <c r="GQ19" s="413"/>
      <c r="GR19" s="413"/>
      <c r="GS19" s="413"/>
      <c r="GT19" s="413"/>
      <c r="GU19" s="413"/>
      <c r="GV19" s="413"/>
      <c r="GW19" s="413"/>
      <c r="GX19" s="413"/>
      <c r="GY19" s="413"/>
      <c r="GZ19" s="413"/>
      <c r="HA19" s="413"/>
      <c r="HB19" s="413"/>
      <c r="HC19" s="413"/>
      <c r="HD19" s="413"/>
      <c r="HE19" s="413"/>
      <c r="HF19" s="413"/>
      <c r="HG19" s="413"/>
      <c r="HH19" s="413"/>
      <c r="HI19" s="413"/>
      <c r="HJ19" s="413"/>
      <c r="HK19" s="413"/>
      <c r="HL19" s="413"/>
      <c r="HM19" s="413"/>
      <c r="HN19" s="413"/>
      <c r="HO19" s="413"/>
      <c r="HP19" s="413"/>
      <c r="HQ19" s="413"/>
      <c r="HR19" s="413"/>
      <c r="HS19" s="413"/>
      <c r="HT19" s="413"/>
      <c r="HU19" s="413"/>
      <c r="HV19" s="413"/>
      <c r="HW19" s="413"/>
      <c r="HX19" s="413"/>
      <c r="HY19" s="413"/>
      <c r="HZ19" s="413"/>
      <c r="IA19" s="413"/>
      <c r="IB19" s="413"/>
      <c r="IC19" s="413"/>
      <c r="ID19" s="413"/>
      <c r="IE19" s="413"/>
      <c r="IF19" s="413"/>
      <c r="IG19" s="413"/>
      <c r="IH19" s="413"/>
      <c r="II19" s="413"/>
      <c r="IJ19" s="413"/>
      <c r="IK19" s="413"/>
      <c r="IL19" s="413"/>
      <c r="IM19" s="413"/>
      <c r="IN19" s="413"/>
      <c r="IO19" s="413"/>
      <c r="IP19" s="413"/>
      <c r="IQ19" s="413"/>
      <c r="IR19" s="413"/>
    </row>
    <row r="20" spans="1:252" ht="30" customHeight="1" x14ac:dyDescent="0.2">
      <c r="A20" s="447"/>
      <c r="B20" s="739"/>
      <c r="C20" s="740"/>
      <c r="D20" s="50"/>
      <c r="E20" s="736"/>
      <c r="F20" s="737"/>
      <c r="G20" s="737"/>
      <c r="H20" s="737"/>
      <c r="I20" s="737"/>
      <c r="J20" s="737"/>
      <c r="K20" s="737"/>
      <c r="L20" s="737"/>
      <c r="M20" s="738"/>
      <c r="N20" s="51"/>
      <c r="O20" s="256"/>
      <c r="P20" s="412" t="str">
        <f t="shared" si="0"/>
        <v/>
      </c>
      <c r="Q20" s="73"/>
      <c r="R20" s="575"/>
      <c r="S20" s="432" t="s">
        <v>225</v>
      </c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413"/>
      <c r="BN20" s="413"/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3"/>
      <c r="BZ20" s="413"/>
      <c r="CA20" s="413"/>
      <c r="CB20" s="413"/>
      <c r="CC20" s="413"/>
      <c r="CD20" s="413"/>
      <c r="CE20" s="413"/>
      <c r="CF20" s="413"/>
      <c r="CG20" s="413"/>
      <c r="CH20" s="413"/>
      <c r="CI20" s="413"/>
      <c r="CJ20" s="413"/>
      <c r="CK20" s="413"/>
      <c r="CL20" s="413"/>
      <c r="CM20" s="413"/>
      <c r="CN20" s="413"/>
      <c r="CO20" s="413"/>
      <c r="CP20" s="413"/>
      <c r="CQ20" s="413"/>
      <c r="CR20" s="413"/>
      <c r="CS20" s="413"/>
      <c r="CT20" s="413"/>
      <c r="CU20" s="413"/>
      <c r="CV20" s="413"/>
      <c r="CW20" s="413"/>
      <c r="CX20" s="413"/>
      <c r="CY20" s="413"/>
      <c r="CZ20" s="413"/>
      <c r="DA20" s="413"/>
      <c r="DB20" s="413"/>
      <c r="DC20" s="413"/>
      <c r="DD20" s="413"/>
      <c r="DE20" s="413"/>
      <c r="DF20" s="413"/>
      <c r="DG20" s="413"/>
      <c r="DH20" s="413"/>
      <c r="DI20" s="413"/>
      <c r="DJ20" s="413"/>
      <c r="DK20" s="413"/>
      <c r="DL20" s="413"/>
      <c r="DM20" s="413"/>
      <c r="DN20" s="413"/>
      <c r="DO20" s="413"/>
      <c r="DP20" s="413"/>
      <c r="DQ20" s="413"/>
      <c r="DR20" s="413"/>
      <c r="DS20" s="413"/>
      <c r="DT20" s="413"/>
      <c r="DU20" s="413"/>
      <c r="DV20" s="413"/>
      <c r="DW20" s="413"/>
      <c r="DX20" s="413"/>
      <c r="DY20" s="413"/>
      <c r="DZ20" s="413"/>
      <c r="EA20" s="413"/>
      <c r="EB20" s="413"/>
      <c r="EC20" s="413"/>
      <c r="ED20" s="413"/>
      <c r="EE20" s="413"/>
      <c r="EF20" s="413"/>
      <c r="EG20" s="413"/>
      <c r="EH20" s="413"/>
      <c r="EI20" s="413"/>
      <c r="EJ20" s="413"/>
      <c r="EK20" s="413"/>
      <c r="EL20" s="413"/>
      <c r="EM20" s="413"/>
      <c r="EN20" s="413"/>
      <c r="EO20" s="413"/>
      <c r="EP20" s="413"/>
      <c r="EQ20" s="413"/>
      <c r="ER20" s="413"/>
      <c r="ES20" s="413"/>
      <c r="ET20" s="413"/>
      <c r="EU20" s="413"/>
      <c r="EV20" s="413"/>
      <c r="EW20" s="413"/>
      <c r="EX20" s="413"/>
      <c r="EY20" s="413"/>
      <c r="EZ20" s="413"/>
      <c r="FA20" s="413"/>
      <c r="FB20" s="413"/>
      <c r="FC20" s="413"/>
      <c r="FD20" s="413"/>
      <c r="FE20" s="413"/>
      <c r="FF20" s="413"/>
      <c r="FG20" s="413"/>
      <c r="FH20" s="413"/>
      <c r="FI20" s="413"/>
      <c r="FJ20" s="413"/>
      <c r="FK20" s="413"/>
      <c r="FL20" s="413"/>
      <c r="FM20" s="413"/>
      <c r="FN20" s="413"/>
      <c r="FO20" s="413"/>
      <c r="FP20" s="413"/>
      <c r="FQ20" s="413"/>
      <c r="FR20" s="413"/>
      <c r="FS20" s="413"/>
      <c r="FT20" s="413"/>
      <c r="FU20" s="413"/>
      <c r="FV20" s="413"/>
      <c r="FW20" s="413"/>
      <c r="FX20" s="413"/>
      <c r="FY20" s="413"/>
      <c r="FZ20" s="413"/>
      <c r="GA20" s="413"/>
      <c r="GB20" s="413"/>
      <c r="GC20" s="413"/>
      <c r="GD20" s="413"/>
      <c r="GE20" s="413"/>
      <c r="GF20" s="413"/>
      <c r="GG20" s="413"/>
      <c r="GH20" s="413"/>
      <c r="GI20" s="413"/>
      <c r="GJ20" s="413"/>
      <c r="GK20" s="413"/>
      <c r="GL20" s="413"/>
      <c r="GM20" s="413"/>
      <c r="GN20" s="413"/>
      <c r="GO20" s="413"/>
      <c r="GP20" s="413"/>
      <c r="GQ20" s="413"/>
      <c r="GR20" s="413"/>
      <c r="GS20" s="413"/>
      <c r="GT20" s="413"/>
      <c r="GU20" s="413"/>
      <c r="GV20" s="413"/>
      <c r="GW20" s="413"/>
      <c r="GX20" s="413"/>
      <c r="GY20" s="413"/>
      <c r="GZ20" s="413"/>
      <c r="HA20" s="413"/>
      <c r="HB20" s="413"/>
      <c r="HC20" s="413"/>
      <c r="HD20" s="413"/>
      <c r="HE20" s="413"/>
      <c r="HF20" s="413"/>
      <c r="HG20" s="413"/>
      <c r="HH20" s="413"/>
      <c r="HI20" s="413"/>
      <c r="HJ20" s="413"/>
      <c r="HK20" s="413"/>
      <c r="HL20" s="413"/>
      <c r="HM20" s="413"/>
      <c r="HN20" s="413"/>
      <c r="HO20" s="413"/>
      <c r="HP20" s="413"/>
      <c r="HQ20" s="413"/>
      <c r="HR20" s="413"/>
      <c r="HS20" s="413"/>
      <c r="HT20" s="413"/>
      <c r="HU20" s="413"/>
      <c r="HV20" s="413"/>
      <c r="HW20" s="413"/>
      <c r="HX20" s="413"/>
      <c r="HY20" s="413"/>
      <c r="HZ20" s="413"/>
      <c r="IA20" s="413"/>
      <c r="IB20" s="413"/>
      <c r="IC20" s="413"/>
      <c r="ID20" s="413"/>
      <c r="IE20" s="413"/>
      <c r="IF20" s="413"/>
      <c r="IG20" s="413"/>
      <c r="IH20" s="413"/>
      <c r="II20" s="413"/>
      <c r="IJ20" s="413"/>
      <c r="IK20" s="413"/>
      <c r="IL20" s="413"/>
      <c r="IM20" s="413"/>
      <c r="IN20" s="413"/>
      <c r="IO20" s="413"/>
      <c r="IP20" s="413"/>
      <c r="IQ20" s="413"/>
      <c r="IR20" s="413"/>
    </row>
    <row r="21" spans="1:252" ht="30" customHeight="1" x14ac:dyDescent="0.2">
      <c r="A21" s="447"/>
      <c r="B21" s="739"/>
      <c r="C21" s="740"/>
      <c r="D21" s="50"/>
      <c r="E21" s="736"/>
      <c r="F21" s="737"/>
      <c r="G21" s="737"/>
      <c r="H21" s="737"/>
      <c r="I21" s="737"/>
      <c r="J21" s="737"/>
      <c r="K21" s="737"/>
      <c r="L21" s="737"/>
      <c r="M21" s="738"/>
      <c r="N21" s="51"/>
      <c r="O21" s="256"/>
      <c r="P21" s="412" t="str">
        <f t="shared" si="0"/>
        <v/>
      </c>
      <c r="Q21" s="73"/>
      <c r="R21" s="575"/>
      <c r="S21" s="432" t="s">
        <v>226</v>
      </c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3"/>
      <c r="BZ21" s="413"/>
      <c r="CA21" s="413"/>
      <c r="CB21" s="413"/>
      <c r="CC21" s="413"/>
      <c r="CD21" s="413"/>
      <c r="CE21" s="413"/>
      <c r="CF21" s="413"/>
      <c r="CG21" s="413"/>
      <c r="CH21" s="413"/>
      <c r="CI21" s="413"/>
      <c r="CJ21" s="413"/>
      <c r="CK21" s="413"/>
      <c r="CL21" s="413"/>
      <c r="CM21" s="413"/>
      <c r="CN21" s="413"/>
      <c r="CO21" s="413"/>
      <c r="CP21" s="413"/>
      <c r="CQ21" s="413"/>
      <c r="CR21" s="413"/>
      <c r="CS21" s="413"/>
      <c r="CT21" s="413"/>
      <c r="CU21" s="413"/>
      <c r="CV21" s="413"/>
      <c r="CW21" s="413"/>
      <c r="CX21" s="413"/>
      <c r="CY21" s="413"/>
      <c r="CZ21" s="413"/>
      <c r="DA21" s="413"/>
      <c r="DB21" s="413"/>
      <c r="DC21" s="413"/>
      <c r="DD21" s="413"/>
      <c r="DE21" s="413"/>
      <c r="DF21" s="413"/>
      <c r="DG21" s="413"/>
      <c r="DH21" s="413"/>
      <c r="DI21" s="413"/>
      <c r="DJ21" s="413"/>
      <c r="DK21" s="413"/>
      <c r="DL21" s="413"/>
      <c r="DM21" s="413"/>
      <c r="DN21" s="413"/>
      <c r="DO21" s="413"/>
      <c r="DP21" s="413"/>
      <c r="DQ21" s="413"/>
      <c r="DR21" s="413"/>
      <c r="DS21" s="413"/>
      <c r="DT21" s="413"/>
      <c r="DU21" s="413"/>
      <c r="DV21" s="413"/>
      <c r="DW21" s="413"/>
      <c r="DX21" s="413"/>
      <c r="DY21" s="413"/>
      <c r="DZ21" s="413"/>
      <c r="EA21" s="413"/>
      <c r="EB21" s="413"/>
      <c r="EC21" s="413"/>
      <c r="ED21" s="413"/>
      <c r="EE21" s="413"/>
      <c r="EF21" s="413"/>
      <c r="EG21" s="413"/>
      <c r="EH21" s="413"/>
      <c r="EI21" s="413"/>
      <c r="EJ21" s="413"/>
      <c r="EK21" s="413"/>
      <c r="EL21" s="413"/>
      <c r="EM21" s="413"/>
      <c r="EN21" s="413"/>
      <c r="EO21" s="413"/>
      <c r="EP21" s="413"/>
      <c r="EQ21" s="413"/>
      <c r="ER21" s="413"/>
      <c r="ES21" s="413"/>
      <c r="ET21" s="413"/>
      <c r="EU21" s="413"/>
      <c r="EV21" s="413"/>
      <c r="EW21" s="413"/>
      <c r="EX21" s="413"/>
      <c r="EY21" s="413"/>
      <c r="EZ21" s="413"/>
      <c r="FA21" s="413"/>
      <c r="FB21" s="413"/>
      <c r="FC21" s="413"/>
      <c r="FD21" s="413"/>
      <c r="FE21" s="413"/>
      <c r="FF21" s="413"/>
      <c r="FG21" s="413"/>
      <c r="FH21" s="413"/>
      <c r="FI21" s="413"/>
      <c r="FJ21" s="413"/>
      <c r="FK21" s="413"/>
      <c r="FL21" s="413"/>
      <c r="FM21" s="413"/>
      <c r="FN21" s="413"/>
      <c r="FO21" s="413"/>
      <c r="FP21" s="413"/>
      <c r="FQ21" s="413"/>
      <c r="FR21" s="413"/>
      <c r="FS21" s="413"/>
      <c r="FT21" s="413"/>
      <c r="FU21" s="413"/>
      <c r="FV21" s="413"/>
      <c r="FW21" s="413"/>
      <c r="FX21" s="413"/>
      <c r="FY21" s="413"/>
      <c r="FZ21" s="413"/>
      <c r="GA21" s="413"/>
      <c r="GB21" s="413"/>
      <c r="GC21" s="413"/>
      <c r="GD21" s="413"/>
      <c r="GE21" s="413"/>
      <c r="GF21" s="413"/>
      <c r="GG21" s="413"/>
      <c r="GH21" s="413"/>
      <c r="GI21" s="413"/>
      <c r="GJ21" s="413"/>
      <c r="GK21" s="413"/>
      <c r="GL21" s="413"/>
      <c r="GM21" s="413"/>
      <c r="GN21" s="413"/>
      <c r="GO21" s="413"/>
      <c r="GP21" s="413"/>
      <c r="GQ21" s="413"/>
      <c r="GR21" s="413"/>
      <c r="GS21" s="413"/>
      <c r="GT21" s="413"/>
      <c r="GU21" s="413"/>
      <c r="GV21" s="413"/>
      <c r="GW21" s="413"/>
      <c r="GX21" s="413"/>
      <c r="GY21" s="413"/>
      <c r="GZ21" s="413"/>
      <c r="HA21" s="413"/>
      <c r="HB21" s="413"/>
      <c r="HC21" s="413"/>
      <c r="HD21" s="413"/>
      <c r="HE21" s="413"/>
      <c r="HF21" s="413"/>
      <c r="HG21" s="413"/>
      <c r="HH21" s="413"/>
      <c r="HI21" s="413"/>
      <c r="HJ21" s="413"/>
      <c r="HK21" s="413"/>
      <c r="HL21" s="413"/>
      <c r="HM21" s="413"/>
      <c r="HN21" s="413"/>
      <c r="HO21" s="413"/>
      <c r="HP21" s="413"/>
      <c r="HQ21" s="413"/>
      <c r="HR21" s="413"/>
      <c r="HS21" s="413"/>
      <c r="HT21" s="413"/>
      <c r="HU21" s="413"/>
      <c r="HV21" s="413"/>
      <c r="HW21" s="413"/>
      <c r="HX21" s="413"/>
      <c r="HY21" s="413"/>
      <c r="HZ21" s="413"/>
      <c r="IA21" s="413"/>
      <c r="IB21" s="413"/>
      <c r="IC21" s="413"/>
      <c r="ID21" s="413"/>
      <c r="IE21" s="413"/>
      <c r="IF21" s="413"/>
      <c r="IG21" s="413"/>
      <c r="IH21" s="413"/>
      <c r="II21" s="413"/>
      <c r="IJ21" s="413"/>
      <c r="IK21" s="413"/>
      <c r="IL21" s="413"/>
      <c r="IM21" s="413"/>
      <c r="IN21" s="413"/>
      <c r="IO21" s="413"/>
      <c r="IP21" s="413"/>
      <c r="IQ21" s="413"/>
      <c r="IR21" s="413"/>
    </row>
    <row r="22" spans="1:252" ht="30" customHeight="1" x14ac:dyDescent="0.2">
      <c r="A22" s="447"/>
      <c r="B22" s="739"/>
      <c r="C22" s="740"/>
      <c r="D22" s="50"/>
      <c r="E22" s="736"/>
      <c r="F22" s="737"/>
      <c r="G22" s="737"/>
      <c r="H22" s="737"/>
      <c r="I22" s="737"/>
      <c r="J22" s="737"/>
      <c r="K22" s="737"/>
      <c r="L22" s="737"/>
      <c r="M22" s="738"/>
      <c r="N22" s="51"/>
      <c r="O22" s="256"/>
      <c r="P22" s="412" t="str">
        <f t="shared" si="0"/>
        <v/>
      </c>
      <c r="Q22" s="73"/>
      <c r="R22" s="575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413"/>
      <c r="CR22" s="413"/>
      <c r="CS22" s="413"/>
      <c r="CT22" s="413"/>
      <c r="CU22" s="413"/>
      <c r="CV22" s="413"/>
      <c r="CW22" s="413"/>
      <c r="CX22" s="413"/>
      <c r="CY22" s="413"/>
      <c r="CZ22" s="413"/>
      <c r="DA22" s="413"/>
      <c r="DB22" s="413"/>
      <c r="DC22" s="413"/>
      <c r="DD22" s="413"/>
      <c r="DE22" s="413"/>
      <c r="DF22" s="413"/>
      <c r="DG22" s="413"/>
      <c r="DH22" s="413"/>
      <c r="DI22" s="413"/>
      <c r="DJ22" s="413"/>
      <c r="DK22" s="413"/>
      <c r="DL22" s="413"/>
      <c r="DM22" s="413"/>
      <c r="DN22" s="413"/>
      <c r="DO22" s="413"/>
      <c r="DP22" s="413"/>
      <c r="DQ22" s="413"/>
      <c r="DR22" s="413"/>
      <c r="DS22" s="413"/>
      <c r="DT22" s="413"/>
      <c r="DU22" s="413"/>
      <c r="DV22" s="413"/>
      <c r="DW22" s="413"/>
      <c r="DX22" s="413"/>
      <c r="DY22" s="413"/>
      <c r="DZ22" s="413"/>
      <c r="EA22" s="413"/>
      <c r="EB22" s="413"/>
      <c r="EC22" s="413"/>
      <c r="ED22" s="413"/>
      <c r="EE22" s="413"/>
      <c r="EF22" s="413"/>
      <c r="EG22" s="413"/>
      <c r="EH22" s="413"/>
      <c r="EI22" s="413"/>
      <c r="EJ22" s="413"/>
      <c r="EK22" s="413"/>
      <c r="EL22" s="413"/>
      <c r="EM22" s="413"/>
      <c r="EN22" s="413"/>
      <c r="EO22" s="413"/>
      <c r="EP22" s="413"/>
      <c r="EQ22" s="413"/>
      <c r="ER22" s="413"/>
      <c r="ES22" s="413"/>
      <c r="ET22" s="413"/>
      <c r="EU22" s="413"/>
      <c r="EV22" s="413"/>
      <c r="EW22" s="413"/>
      <c r="EX22" s="413"/>
      <c r="EY22" s="413"/>
      <c r="EZ22" s="413"/>
      <c r="FA22" s="413"/>
      <c r="FB22" s="413"/>
      <c r="FC22" s="413"/>
      <c r="FD22" s="413"/>
      <c r="FE22" s="413"/>
      <c r="FF22" s="413"/>
      <c r="FG22" s="413"/>
      <c r="FH22" s="413"/>
      <c r="FI22" s="413"/>
      <c r="FJ22" s="413"/>
      <c r="FK22" s="413"/>
      <c r="FL22" s="413"/>
      <c r="FM22" s="413"/>
      <c r="FN22" s="413"/>
      <c r="FO22" s="413"/>
      <c r="FP22" s="413"/>
      <c r="FQ22" s="413"/>
      <c r="FR22" s="413"/>
      <c r="FS22" s="413"/>
      <c r="FT22" s="413"/>
      <c r="FU22" s="413"/>
      <c r="FV22" s="413"/>
      <c r="FW22" s="413"/>
      <c r="FX22" s="413"/>
      <c r="FY22" s="413"/>
      <c r="FZ22" s="413"/>
      <c r="GA22" s="413"/>
      <c r="GB22" s="413"/>
      <c r="GC22" s="413"/>
      <c r="GD22" s="413"/>
      <c r="GE22" s="413"/>
      <c r="GF22" s="413"/>
      <c r="GG22" s="413"/>
      <c r="GH22" s="413"/>
      <c r="GI22" s="413"/>
      <c r="GJ22" s="413"/>
      <c r="GK22" s="413"/>
      <c r="GL22" s="413"/>
      <c r="GM22" s="413"/>
      <c r="GN22" s="413"/>
      <c r="GO22" s="413"/>
      <c r="GP22" s="413"/>
      <c r="GQ22" s="413"/>
      <c r="GR22" s="413"/>
      <c r="GS22" s="413"/>
      <c r="GT22" s="413"/>
      <c r="GU22" s="413"/>
      <c r="GV22" s="413"/>
      <c r="GW22" s="413"/>
      <c r="GX22" s="413"/>
      <c r="GY22" s="413"/>
      <c r="GZ22" s="413"/>
      <c r="HA22" s="413"/>
      <c r="HB22" s="413"/>
      <c r="HC22" s="413"/>
      <c r="HD22" s="413"/>
      <c r="HE22" s="413"/>
      <c r="HF22" s="413"/>
      <c r="HG22" s="413"/>
      <c r="HH22" s="413"/>
      <c r="HI22" s="413"/>
      <c r="HJ22" s="413"/>
      <c r="HK22" s="413"/>
      <c r="HL22" s="413"/>
      <c r="HM22" s="413"/>
      <c r="HN22" s="413"/>
      <c r="HO22" s="413"/>
      <c r="HP22" s="413"/>
      <c r="HQ22" s="413"/>
      <c r="HR22" s="413"/>
      <c r="HS22" s="413"/>
      <c r="HT22" s="413"/>
      <c r="HU22" s="413"/>
      <c r="HV22" s="413"/>
      <c r="HW22" s="413"/>
      <c r="HX22" s="413"/>
      <c r="HY22" s="413"/>
      <c r="HZ22" s="413"/>
      <c r="IA22" s="413"/>
      <c r="IB22" s="413"/>
      <c r="IC22" s="413"/>
      <c r="ID22" s="413"/>
      <c r="IE22" s="413"/>
      <c r="IF22" s="413"/>
      <c r="IG22" s="413"/>
      <c r="IH22" s="413"/>
      <c r="II22" s="413"/>
      <c r="IJ22" s="413"/>
      <c r="IK22" s="413"/>
      <c r="IL22" s="413"/>
      <c r="IM22" s="413"/>
      <c r="IN22" s="413"/>
      <c r="IO22" s="413"/>
      <c r="IP22" s="413"/>
      <c r="IQ22" s="413"/>
      <c r="IR22" s="413"/>
    </row>
    <row r="23" spans="1:252" ht="30" customHeight="1" x14ac:dyDescent="0.2">
      <c r="A23" s="447"/>
      <c r="B23" s="739"/>
      <c r="C23" s="740"/>
      <c r="D23" s="50"/>
      <c r="E23" s="736"/>
      <c r="F23" s="737"/>
      <c r="G23" s="737"/>
      <c r="H23" s="737"/>
      <c r="I23" s="737"/>
      <c r="J23" s="737"/>
      <c r="K23" s="737"/>
      <c r="L23" s="737"/>
      <c r="M23" s="738"/>
      <c r="N23" s="51"/>
      <c r="O23" s="256"/>
      <c r="P23" s="412" t="str">
        <f t="shared" si="0"/>
        <v/>
      </c>
      <c r="Q23" s="73"/>
      <c r="R23" s="575"/>
      <c r="S23" s="432" t="s">
        <v>228</v>
      </c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/>
      <c r="DY23" s="413"/>
      <c r="DZ23" s="413"/>
      <c r="EA23" s="413"/>
      <c r="EB23" s="413"/>
      <c r="EC23" s="413"/>
      <c r="ED23" s="413"/>
      <c r="EE23" s="413"/>
      <c r="EF23" s="413"/>
      <c r="EG23" s="413"/>
      <c r="EH23" s="413"/>
      <c r="EI23" s="413"/>
      <c r="EJ23" s="413"/>
      <c r="EK23" s="413"/>
      <c r="EL23" s="413"/>
      <c r="EM23" s="413"/>
      <c r="EN23" s="413"/>
      <c r="EO23" s="413"/>
      <c r="EP23" s="413"/>
      <c r="EQ23" s="413"/>
      <c r="ER23" s="413"/>
      <c r="ES23" s="413"/>
      <c r="ET23" s="413"/>
      <c r="EU23" s="413"/>
      <c r="EV23" s="413"/>
      <c r="EW23" s="413"/>
      <c r="EX23" s="413"/>
      <c r="EY23" s="413"/>
      <c r="EZ23" s="413"/>
      <c r="FA23" s="413"/>
      <c r="FB23" s="413"/>
      <c r="FC23" s="413"/>
      <c r="FD23" s="413"/>
      <c r="FE23" s="413"/>
      <c r="FF23" s="413"/>
      <c r="FG23" s="413"/>
      <c r="FH23" s="413"/>
      <c r="FI23" s="413"/>
      <c r="FJ23" s="413"/>
      <c r="FK23" s="413"/>
      <c r="FL23" s="413"/>
      <c r="FM23" s="413"/>
      <c r="FN23" s="413"/>
      <c r="FO23" s="413"/>
      <c r="FP23" s="413"/>
      <c r="FQ23" s="413"/>
      <c r="FR23" s="413"/>
      <c r="FS23" s="413"/>
      <c r="FT23" s="413"/>
      <c r="FU23" s="413"/>
      <c r="FV23" s="413"/>
      <c r="FW23" s="413"/>
      <c r="FX23" s="413"/>
      <c r="FY23" s="413"/>
      <c r="FZ23" s="413"/>
      <c r="GA23" s="413"/>
      <c r="GB23" s="413"/>
      <c r="GC23" s="413"/>
      <c r="GD23" s="413"/>
      <c r="GE23" s="413"/>
      <c r="GF23" s="413"/>
      <c r="GG23" s="413"/>
      <c r="GH23" s="413"/>
      <c r="GI23" s="413"/>
      <c r="GJ23" s="413"/>
      <c r="GK23" s="413"/>
      <c r="GL23" s="413"/>
      <c r="GM23" s="413"/>
      <c r="GN23" s="413"/>
      <c r="GO23" s="413"/>
      <c r="GP23" s="413"/>
      <c r="GQ23" s="413"/>
      <c r="GR23" s="413"/>
      <c r="GS23" s="413"/>
      <c r="GT23" s="413"/>
      <c r="GU23" s="413"/>
      <c r="GV23" s="413"/>
      <c r="GW23" s="413"/>
      <c r="GX23" s="413"/>
      <c r="GY23" s="413"/>
      <c r="GZ23" s="413"/>
      <c r="HA23" s="413"/>
      <c r="HB23" s="413"/>
      <c r="HC23" s="413"/>
      <c r="HD23" s="413"/>
      <c r="HE23" s="413"/>
      <c r="HF23" s="413"/>
      <c r="HG23" s="413"/>
      <c r="HH23" s="413"/>
      <c r="HI23" s="413"/>
      <c r="HJ23" s="413"/>
      <c r="HK23" s="413"/>
      <c r="HL23" s="413"/>
      <c r="HM23" s="413"/>
      <c r="HN23" s="413"/>
      <c r="HO23" s="413"/>
      <c r="HP23" s="413"/>
      <c r="HQ23" s="413"/>
      <c r="HR23" s="413"/>
      <c r="HS23" s="413"/>
      <c r="HT23" s="413"/>
      <c r="HU23" s="413"/>
      <c r="HV23" s="413"/>
      <c r="HW23" s="413"/>
      <c r="HX23" s="413"/>
      <c r="HY23" s="413"/>
      <c r="HZ23" s="413"/>
      <c r="IA23" s="413"/>
      <c r="IB23" s="413"/>
      <c r="IC23" s="413"/>
      <c r="ID23" s="413"/>
      <c r="IE23" s="413"/>
      <c r="IF23" s="413"/>
      <c r="IG23" s="413"/>
      <c r="IH23" s="413"/>
      <c r="II23" s="413"/>
      <c r="IJ23" s="413"/>
      <c r="IK23" s="413"/>
      <c r="IL23" s="413"/>
      <c r="IM23" s="413"/>
      <c r="IN23" s="413"/>
      <c r="IO23" s="413"/>
      <c r="IP23" s="413"/>
      <c r="IQ23" s="413"/>
      <c r="IR23" s="413"/>
    </row>
    <row r="24" spans="1:252" ht="30" customHeight="1" x14ac:dyDescent="0.2">
      <c r="A24" s="447"/>
      <c r="B24" s="739"/>
      <c r="C24" s="740"/>
      <c r="D24" s="50"/>
      <c r="E24" s="736"/>
      <c r="F24" s="737"/>
      <c r="G24" s="737"/>
      <c r="H24" s="737"/>
      <c r="I24" s="737"/>
      <c r="J24" s="737"/>
      <c r="K24" s="737"/>
      <c r="L24" s="737"/>
      <c r="M24" s="738"/>
      <c r="N24" s="51"/>
      <c r="O24" s="256"/>
      <c r="P24" s="412" t="str">
        <f t="shared" si="0"/>
        <v/>
      </c>
      <c r="Q24" s="73"/>
      <c r="R24" s="575"/>
      <c r="S24" s="432" t="s">
        <v>227</v>
      </c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  <c r="BD24" s="413"/>
      <c r="BE24" s="413"/>
      <c r="BF24" s="413"/>
      <c r="BG24" s="413"/>
      <c r="BH24" s="413"/>
      <c r="BI24" s="413"/>
      <c r="BJ24" s="413"/>
      <c r="BK24" s="413"/>
      <c r="BL24" s="413"/>
      <c r="BM24" s="413"/>
      <c r="BN24" s="413"/>
      <c r="BO24" s="413"/>
      <c r="BP24" s="413"/>
      <c r="BQ24" s="413"/>
      <c r="BR24" s="413"/>
      <c r="BS24" s="413"/>
      <c r="BT24" s="413"/>
      <c r="BU24" s="413"/>
      <c r="BV24" s="413"/>
      <c r="BW24" s="413"/>
      <c r="BX24" s="413"/>
      <c r="BY24" s="413"/>
      <c r="BZ24" s="413"/>
      <c r="CA24" s="413"/>
      <c r="CB24" s="413"/>
      <c r="CC24" s="413"/>
      <c r="CD24" s="413"/>
      <c r="CE24" s="413"/>
      <c r="CF24" s="413"/>
      <c r="CG24" s="413"/>
      <c r="CH24" s="413"/>
      <c r="CI24" s="413"/>
      <c r="CJ24" s="413"/>
      <c r="CK24" s="413"/>
      <c r="CL24" s="413"/>
      <c r="CM24" s="413"/>
      <c r="CN24" s="413"/>
      <c r="CO24" s="413"/>
      <c r="CP24" s="413"/>
      <c r="CQ24" s="413"/>
      <c r="CR24" s="413"/>
      <c r="CS24" s="413"/>
      <c r="CT24" s="413"/>
      <c r="CU24" s="413"/>
      <c r="CV24" s="413"/>
      <c r="CW24" s="413"/>
      <c r="CX24" s="413"/>
      <c r="CY24" s="413"/>
      <c r="CZ24" s="413"/>
      <c r="DA24" s="413"/>
      <c r="DB24" s="413"/>
      <c r="DC24" s="413"/>
      <c r="DD24" s="413"/>
      <c r="DE24" s="413"/>
      <c r="DF24" s="413"/>
      <c r="DG24" s="413"/>
      <c r="DH24" s="413"/>
      <c r="DI24" s="413"/>
      <c r="DJ24" s="413"/>
      <c r="DK24" s="413"/>
      <c r="DL24" s="413"/>
      <c r="DM24" s="413"/>
      <c r="DN24" s="413"/>
      <c r="DO24" s="413"/>
      <c r="DP24" s="413"/>
      <c r="DQ24" s="413"/>
      <c r="DR24" s="413"/>
      <c r="DS24" s="413"/>
      <c r="DT24" s="413"/>
      <c r="DU24" s="413"/>
      <c r="DV24" s="413"/>
      <c r="DW24" s="413"/>
      <c r="DX24" s="413"/>
      <c r="DY24" s="413"/>
      <c r="DZ24" s="413"/>
      <c r="EA24" s="413"/>
      <c r="EB24" s="413"/>
      <c r="EC24" s="413"/>
      <c r="ED24" s="413"/>
      <c r="EE24" s="413"/>
      <c r="EF24" s="413"/>
      <c r="EG24" s="413"/>
      <c r="EH24" s="413"/>
      <c r="EI24" s="413"/>
      <c r="EJ24" s="413"/>
      <c r="EK24" s="413"/>
      <c r="EL24" s="413"/>
      <c r="EM24" s="413"/>
      <c r="EN24" s="413"/>
      <c r="EO24" s="413"/>
      <c r="EP24" s="413"/>
      <c r="EQ24" s="413"/>
      <c r="ER24" s="413"/>
      <c r="ES24" s="413"/>
      <c r="ET24" s="413"/>
      <c r="EU24" s="413"/>
      <c r="EV24" s="413"/>
      <c r="EW24" s="413"/>
      <c r="EX24" s="413"/>
      <c r="EY24" s="413"/>
      <c r="EZ24" s="413"/>
      <c r="FA24" s="413"/>
      <c r="FB24" s="413"/>
      <c r="FC24" s="413"/>
      <c r="FD24" s="413"/>
      <c r="FE24" s="413"/>
      <c r="FF24" s="413"/>
      <c r="FG24" s="413"/>
      <c r="FH24" s="413"/>
      <c r="FI24" s="413"/>
      <c r="FJ24" s="413"/>
      <c r="FK24" s="413"/>
      <c r="FL24" s="413"/>
      <c r="FM24" s="413"/>
      <c r="FN24" s="413"/>
      <c r="FO24" s="413"/>
      <c r="FP24" s="413"/>
      <c r="FQ24" s="413"/>
      <c r="FR24" s="413"/>
      <c r="FS24" s="413"/>
      <c r="FT24" s="413"/>
      <c r="FU24" s="413"/>
      <c r="FV24" s="413"/>
      <c r="FW24" s="413"/>
      <c r="FX24" s="413"/>
      <c r="FY24" s="413"/>
      <c r="FZ24" s="413"/>
      <c r="GA24" s="413"/>
      <c r="GB24" s="413"/>
      <c r="GC24" s="413"/>
      <c r="GD24" s="413"/>
      <c r="GE24" s="413"/>
      <c r="GF24" s="413"/>
      <c r="GG24" s="413"/>
      <c r="GH24" s="413"/>
      <c r="GI24" s="413"/>
      <c r="GJ24" s="413"/>
      <c r="GK24" s="413"/>
      <c r="GL24" s="413"/>
      <c r="GM24" s="413"/>
      <c r="GN24" s="413"/>
      <c r="GO24" s="413"/>
      <c r="GP24" s="413"/>
      <c r="GQ24" s="413"/>
      <c r="GR24" s="413"/>
      <c r="GS24" s="413"/>
      <c r="GT24" s="413"/>
      <c r="GU24" s="413"/>
      <c r="GV24" s="413"/>
      <c r="GW24" s="413"/>
      <c r="GX24" s="413"/>
      <c r="GY24" s="413"/>
      <c r="GZ24" s="413"/>
      <c r="HA24" s="413"/>
      <c r="HB24" s="413"/>
      <c r="HC24" s="413"/>
      <c r="HD24" s="413"/>
      <c r="HE24" s="413"/>
      <c r="HF24" s="413"/>
      <c r="HG24" s="413"/>
      <c r="HH24" s="413"/>
      <c r="HI24" s="413"/>
      <c r="HJ24" s="413"/>
      <c r="HK24" s="413"/>
      <c r="HL24" s="413"/>
      <c r="HM24" s="413"/>
      <c r="HN24" s="413"/>
      <c r="HO24" s="413"/>
      <c r="HP24" s="413"/>
      <c r="HQ24" s="413"/>
      <c r="HR24" s="413"/>
      <c r="HS24" s="413"/>
      <c r="HT24" s="413"/>
      <c r="HU24" s="413"/>
      <c r="HV24" s="413"/>
      <c r="HW24" s="413"/>
      <c r="HX24" s="413"/>
      <c r="HY24" s="413"/>
      <c r="HZ24" s="413"/>
      <c r="IA24" s="413"/>
      <c r="IB24" s="413"/>
      <c r="IC24" s="413"/>
      <c r="ID24" s="413"/>
      <c r="IE24" s="413"/>
      <c r="IF24" s="413"/>
      <c r="IG24" s="413"/>
      <c r="IH24" s="413"/>
      <c r="II24" s="413"/>
      <c r="IJ24" s="413"/>
      <c r="IK24" s="413"/>
      <c r="IL24" s="413"/>
      <c r="IM24" s="413"/>
      <c r="IN24" s="413"/>
      <c r="IO24" s="413"/>
      <c r="IP24" s="413"/>
      <c r="IQ24" s="413"/>
      <c r="IR24" s="413"/>
    </row>
    <row r="25" spans="1:252" ht="30" customHeight="1" x14ac:dyDescent="0.2">
      <c r="A25" s="447"/>
      <c r="B25" s="739"/>
      <c r="C25" s="740"/>
      <c r="D25" s="50"/>
      <c r="E25" s="736"/>
      <c r="F25" s="737"/>
      <c r="G25" s="737"/>
      <c r="H25" s="737"/>
      <c r="I25" s="737"/>
      <c r="J25" s="737"/>
      <c r="K25" s="737"/>
      <c r="L25" s="737"/>
      <c r="M25" s="738"/>
      <c r="N25" s="51"/>
      <c r="O25" s="256"/>
      <c r="P25" s="412" t="str">
        <f t="shared" si="0"/>
        <v/>
      </c>
      <c r="Q25" s="73"/>
      <c r="R25" s="575"/>
      <c r="S25" s="432" t="s">
        <v>229</v>
      </c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  <c r="DG25" s="413"/>
      <c r="DH25" s="413"/>
      <c r="DI25" s="413"/>
      <c r="DJ25" s="413"/>
      <c r="DK25" s="413"/>
      <c r="DL25" s="413"/>
      <c r="DM25" s="413"/>
      <c r="DN25" s="413"/>
      <c r="DO25" s="413"/>
      <c r="DP25" s="413"/>
      <c r="DQ25" s="413"/>
      <c r="DR25" s="413"/>
      <c r="DS25" s="413"/>
      <c r="DT25" s="413"/>
      <c r="DU25" s="413"/>
      <c r="DV25" s="413"/>
      <c r="DW25" s="413"/>
      <c r="DX25" s="413"/>
      <c r="DY25" s="413"/>
      <c r="DZ25" s="413"/>
      <c r="EA25" s="413"/>
      <c r="EB25" s="413"/>
      <c r="EC25" s="413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3"/>
      <c r="ES25" s="413"/>
      <c r="ET25" s="413"/>
      <c r="EU25" s="413"/>
      <c r="EV25" s="413"/>
      <c r="EW25" s="413"/>
      <c r="EX25" s="413"/>
      <c r="EY25" s="413"/>
      <c r="EZ25" s="413"/>
      <c r="FA25" s="413"/>
      <c r="FB25" s="413"/>
      <c r="FC25" s="413"/>
      <c r="FD25" s="413"/>
      <c r="FE25" s="413"/>
      <c r="FF25" s="413"/>
      <c r="FG25" s="413"/>
      <c r="FH25" s="413"/>
      <c r="FI25" s="413"/>
      <c r="FJ25" s="413"/>
      <c r="FK25" s="413"/>
      <c r="FL25" s="413"/>
      <c r="FM25" s="413"/>
      <c r="FN25" s="413"/>
      <c r="FO25" s="413"/>
      <c r="FP25" s="413"/>
      <c r="FQ25" s="413"/>
      <c r="FR25" s="413"/>
      <c r="FS25" s="413"/>
      <c r="FT25" s="413"/>
      <c r="FU25" s="413"/>
      <c r="FV25" s="413"/>
      <c r="FW25" s="413"/>
      <c r="FX25" s="413"/>
      <c r="FY25" s="413"/>
      <c r="FZ25" s="413"/>
      <c r="GA25" s="413"/>
      <c r="GB25" s="413"/>
      <c r="GC25" s="413"/>
      <c r="GD25" s="413"/>
      <c r="GE25" s="413"/>
      <c r="GF25" s="413"/>
      <c r="GG25" s="413"/>
      <c r="GH25" s="413"/>
      <c r="GI25" s="413"/>
      <c r="GJ25" s="413"/>
      <c r="GK25" s="413"/>
      <c r="GL25" s="413"/>
      <c r="GM25" s="413"/>
      <c r="GN25" s="413"/>
      <c r="GO25" s="413"/>
      <c r="GP25" s="413"/>
      <c r="GQ25" s="413"/>
      <c r="GR25" s="413"/>
      <c r="GS25" s="413"/>
      <c r="GT25" s="413"/>
      <c r="GU25" s="413"/>
      <c r="GV25" s="413"/>
      <c r="GW25" s="413"/>
      <c r="GX25" s="413"/>
      <c r="GY25" s="413"/>
      <c r="GZ25" s="413"/>
      <c r="HA25" s="413"/>
      <c r="HB25" s="413"/>
      <c r="HC25" s="413"/>
      <c r="HD25" s="413"/>
      <c r="HE25" s="413"/>
      <c r="HF25" s="413"/>
      <c r="HG25" s="413"/>
      <c r="HH25" s="413"/>
      <c r="HI25" s="413"/>
      <c r="HJ25" s="413"/>
      <c r="HK25" s="413"/>
      <c r="HL25" s="413"/>
      <c r="HM25" s="413"/>
      <c r="HN25" s="413"/>
      <c r="HO25" s="413"/>
      <c r="HP25" s="413"/>
      <c r="HQ25" s="413"/>
      <c r="HR25" s="413"/>
      <c r="HS25" s="413"/>
      <c r="HT25" s="413"/>
      <c r="HU25" s="413"/>
      <c r="HV25" s="413"/>
      <c r="HW25" s="413"/>
      <c r="HX25" s="413"/>
      <c r="HY25" s="413"/>
      <c r="HZ25" s="413"/>
      <c r="IA25" s="413"/>
      <c r="IB25" s="413"/>
      <c r="IC25" s="413"/>
      <c r="ID25" s="413"/>
      <c r="IE25" s="413"/>
      <c r="IF25" s="413"/>
      <c r="IG25" s="413"/>
      <c r="IH25" s="413"/>
      <c r="II25" s="413"/>
      <c r="IJ25" s="413"/>
      <c r="IK25" s="413"/>
      <c r="IL25" s="413"/>
      <c r="IM25" s="413"/>
      <c r="IN25" s="413"/>
      <c r="IO25" s="413"/>
      <c r="IP25" s="413"/>
      <c r="IQ25" s="413"/>
      <c r="IR25" s="413"/>
    </row>
    <row r="26" spans="1:252" ht="30" customHeight="1" x14ac:dyDescent="0.2">
      <c r="A26" s="447"/>
      <c r="B26" s="739"/>
      <c r="C26" s="740"/>
      <c r="D26" s="50"/>
      <c r="E26" s="736"/>
      <c r="F26" s="737"/>
      <c r="G26" s="737"/>
      <c r="H26" s="737"/>
      <c r="I26" s="737"/>
      <c r="J26" s="737"/>
      <c r="K26" s="737"/>
      <c r="L26" s="737"/>
      <c r="M26" s="738"/>
      <c r="N26" s="51"/>
      <c r="O26" s="256"/>
      <c r="P26" s="412" t="str">
        <f t="shared" si="0"/>
        <v/>
      </c>
      <c r="Q26" s="73"/>
      <c r="R26" s="575"/>
      <c r="S26" s="432" t="s">
        <v>230</v>
      </c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13"/>
      <c r="CR26" s="413"/>
      <c r="CS26" s="413"/>
      <c r="CT26" s="413"/>
      <c r="CU26" s="413"/>
      <c r="CV26" s="413"/>
      <c r="CW26" s="413"/>
      <c r="CX26" s="413"/>
      <c r="CY26" s="413"/>
      <c r="CZ26" s="413"/>
      <c r="DA26" s="413"/>
      <c r="DB26" s="413"/>
      <c r="DC26" s="413"/>
      <c r="DD26" s="413"/>
      <c r="DE26" s="413"/>
      <c r="DF26" s="413"/>
      <c r="DG26" s="413"/>
      <c r="DH26" s="413"/>
      <c r="DI26" s="413"/>
      <c r="DJ26" s="413"/>
      <c r="DK26" s="413"/>
      <c r="DL26" s="413"/>
      <c r="DM26" s="413"/>
      <c r="DN26" s="413"/>
      <c r="DO26" s="413"/>
      <c r="DP26" s="413"/>
      <c r="DQ26" s="413"/>
      <c r="DR26" s="413"/>
      <c r="DS26" s="413"/>
      <c r="DT26" s="413"/>
      <c r="DU26" s="413"/>
      <c r="DV26" s="413"/>
      <c r="DW26" s="413"/>
      <c r="DX26" s="413"/>
      <c r="DY26" s="413"/>
      <c r="DZ26" s="413"/>
      <c r="EA26" s="413"/>
      <c r="EB26" s="413"/>
      <c r="EC26" s="413"/>
      <c r="ED26" s="413"/>
      <c r="EE26" s="413"/>
      <c r="EF26" s="413"/>
      <c r="EG26" s="413"/>
      <c r="EH26" s="413"/>
      <c r="EI26" s="413"/>
      <c r="EJ26" s="413"/>
      <c r="EK26" s="413"/>
      <c r="EL26" s="413"/>
      <c r="EM26" s="413"/>
      <c r="EN26" s="413"/>
      <c r="EO26" s="413"/>
      <c r="EP26" s="413"/>
      <c r="EQ26" s="413"/>
      <c r="ER26" s="413"/>
      <c r="ES26" s="413"/>
      <c r="ET26" s="413"/>
      <c r="EU26" s="413"/>
      <c r="EV26" s="413"/>
      <c r="EW26" s="413"/>
      <c r="EX26" s="413"/>
      <c r="EY26" s="413"/>
      <c r="EZ26" s="413"/>
      <c r="FA26" s="413"/>
      <c r="FB26" s="413"/>
      <c r="FC26" s="413"/>
      <c r="FD26" s="413"/>
      <c r="FE26" s="413"/>
      <c r="FF26" s="413"/>
      <c r="FG26" s="413"/>
      <c r="FH26" s="413"/>
      <c r="FI26" s="413"/>
      <c r="FJ26" s="413"/>
      <c r="FK26" s="413"/>
      <c r="FL26" s="413"/>
      <c r="FM26" s="413"/>
      <c r="FN26" s="413"/>
      <c r="FO26" s="413"/>
      <c r="FP26" s="413"/>
      <c r="FQ26" s="413"/>
      <c r="FR26" s="413"/>
      <c r="FS26" s="413"/>
      <c r="FT26" s="413"/>
      <c r="FU26" s="413"/>
      <c r="FV26" s="413"/>
      <c r="FW26" s="413"/>
      <c r="FX26" s="413"/>
      <c r="FY26" s="413"/>
      <c r="FZ26" s="413"/>
      <c r="GA26" s="413"/>
      <c r="GB26" s="413"/>
      <c r="GC26" s="413"/>
      <c r="GD26" s="413"/>
      <c r="GE26" s="413"/>
      <c r="GF26" s="413"/>
      <c r="GG26" s="413"/>
      <c r="GH26" s="413"/>
      <c r="GI26" s="413"/>
      <c r="GJ26" s="413"/>
      <c r="GK26" s="413"/>
      <c r="GL26" s="413"/>
      <c r="GM26" s="413"/>
      <c r="GN26" s="413"/>
      <c r="GO26" s="413"/>
      <c r="GP26" s="413"/>
      <c r="GQ26" s="413"/>
      <c r="GR26" s="413"/>
      <c r="GS26" s="413"/>
      <c r="GT26" s="413"/>
      <c r="GU26" s="413"/>
      <c r="GV26" s="413"/>
      <c r="GW26" s="413"/>
      <c r="GX26" s="413"/>
      <c r="GY26" s="413"/>
      <c r="GZ26" s="413"/>
      <c r="HA26" s="413"/>
      <c r="HB26" s="413"/>
      <c r="HC26" s="413"/>
      <c r="HD26" s="413"/>
      <c r="HE26" s="413"/>
      <c r="HF26" s="413"/>
      <c r="HG26" s="413"/>
      <c r="HH26" s="413"/>
      <c r="HI26" s="413"/>
      <c r="HJ26" s="413"/>
      <c r="HK26" s="413"/>
      <c r="HL26" s="413"/>
      <c r="HM26" s="413"/>
      <c r="HN26" s="413"/>
      <c r="HO26" s="413"/>
      <c r="HP26" s="413"/>
      <c r="HQ26" s="413"/>
      <c r="HR26" s="413"/>
      <c r="HS26" s="413"/>
      <c r="HT26" s="413"/>
      <c r="HU26" s="413"/>
      <c r="HV26" s="413"/>
      <c r="HW26" s="413"/>
      <c r="HX26" s="413"/>
      <c r="HY26" s="413"/>
      <c r="HZ26" s="413"/>
      <c r="IA26" s="413"/>
      <c r="IB26" s="413"/>
      <c r="IC26" s="413"/>
      <c r="ID26" s="413"/>
      <c r="IE26" s="413"/>
      <c r="IF26" s="413"/>
      <c r="IG26" s="413"/>
      <c r="IH26" s="413"/>
      <c r="II26" s="413"/>
      <c r="IJ26" s="413"/>
      <c r="IK26" s="413"/>
      <c r="IL26" s="413"/>
      <c r="IM26" s="413"/>
      <c r="IN26" s="413"/>
      <c r="IO26" s="413"/>
      <c r="IP26" s="413"/>
      <c r="IQ26" s="413"/>
      <c r="IR26" s="413"/>
    </row>
    <row r="27" spans="1:252" ht="30" customHeight="1" x14ac:dyDescent="0.2">
      <c r="A27" s="447"/>
      <c r="B27" s="739"/>
      <c r="C27" s="740"/>
      <c r="D27" s="50"/>
      <c r="E27" s="736"/>
      <c r="F27" s="737"/>
      <c r="G27" s="737"/>
      <c r="H27" s="737"/>
      <c r="I27" s="737"/>
      <c r="J27" s="737"/>
      <c r="K27" s="737"/>
      <c r="L27" s="737"/>
      <c r="M27" s="738"/>
      <c r="N27" s="51"/>
      <c r="O27" s="256"/>
      <c r="P27" s="412" t="str">
        <f t="shared" si="0"/>
        <v/>
      </c>
      <c r="Q27" s="73"/>
      <c r="R27" s="575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3"/>
      <c r="CE27" s="413"/>
      <c r="CF27" s="413"/>
      <c r="CG27" s="413"/>
      <c r="CH27" s="413"/>
      <c r="CI27" s="413"/>
      <c r="CJ27" s="413"/>
      <c r="CK27" s="413"/>
      <c r="CL27" s="413"/>
      <c r="CM27" s="413"/>
      <c r="CN27" s="413"/>
      <c r="CO27" s="413"/>
      <c r="CP27" s="413"/>
      <c r="CQ27" s="413"/>
      <c r="CR27" s="413"/>
      <c r="CS27" s="413"/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  <c r="DE27" s="413"/>
      <c r="DF27" s="413"/>
      <c r="DG27" s="413"/>
      <c r="DH27" s="413"/>
      <c r="DI27" s="413"/>
      <c r="DJ27" s="413"/>
      <c r="DK27" s="413"/>
      <c r="DL27" s="413"/>
      <c r="DM27" s="413"/>
      <c r="DN27" s="413"/>
      <c r="DO27" s="413"/>
      <c r="DP27" s="413"/>
      <c r="DQ27" s="413"/>
      <c r="DR27" s="413"/>
      <c r="DS27" s="413"/>
      <c r="DT27" s="413"/>
      <c r="DU27" s="413"/>
      <c r="DV27" s="413"/>
      <c r="DW27" s="413"/>
      <c r="DX27" s="413"/>
      <c r="DY27" s="413"/>
      <c r="DZ27" s="413"/>
      <c r="EA27" s="413"/>
      <c r="EB27" s="413"/>
      <c r="EC27" s="413"/>
      <c r="ED27" s="413"/>
      <c r="EE27" s="413"/>
      <c r="EF27" s="413"/>
      <c r="EG27" s="413"/>
      <c r="EH27" s="413"/>
      <c r="EI27" s="413"/>
      <c r="EJ27" s="413"/>
      <c r="EK27" s="413"/>
      <c r="EL27" s="413"/>
      <c r="EM27" s="413"/>
      <c r="EN27" s="413"/>
      <c r="EO27" s="413"/>
      <c r="EP27" s="413"/>
      <c r="EQ27" s="413"/>
      <c r="ER27" s="413"/>
      <c r="ES27" s="413"/>
      <c r="ET27" s="413"/>
      <c r="EU27" s="413"/>
      <c r="EV27" s="413"/>
      <c r="EW27" s="413"/>
      <c r="EX27" s="413"/>
      <c r="EY27" s="413"/>
      <c r="EZ27" s="413"/>
      <c r="FA27" s="413"/>
      <c r="FB27" s="413"/>
      <c r="FC27" s="413"/>
      <c r="FD27" s="413"/>
      <c r="FE27" s="413"/>
      <c r="FF27" s="413"/>
      <c r="FG27" s="413"/>
      <c r="FH27" s="413"/>
      <c r="FI27" s="413"/>
      <c r="FJ27" s="413"/>
      <c r="FK27" s="413"/>
      <c r="FL27" s="413"/>
      <c r="FM27" s="413"/>
      <c r="FN27" s="413"/>
      <c r="FO27" s="413"/>
      <c r="FP27" s="413"/>
      <c r="FQ27" s="413"/>
      <c r="FR27" s="413"/>
      <c r="FS27" s="413"/>
      <c r="FT27" s="413"/>
      <c r="FU27" s="413"/>
      <c r="FV27" s="413"/>
      <c r="FW27" s="413"/>
      <c r="FX27" s="413"/>
      <c r="FY27" s="413"/>
      <c r="FZ27" s="413"/>
      <c r="GA27" s="413"/>
      <c r="GB27" s="413"/>
      <c r="GC27" s="413"/>
      <c r="GD27" s="413"/>
      <c r="GE27" s="413"/>
      <c r="GF27" s="413"/>
      <c r="GG27" s="413"/>
      <c r="GH27" s="413"/>
      <c r="GI27" s="413"/>
      <c r="GJ27" s="413"/>
      <c r="GK27" s="413"/>
      <c r="GL27" s="413"/>
      <c r="GM27" s="413"/>
      <c r="GN27" s="413"/>
      <c r="GO27" s="413"/>
      <c r="GP27" s="413"/>
      <c r="GQ27" s="413"/>
      <c r="GR27" s="413"/>
      <c r="GS27" s="413"/>
      <c r="GT27" s="413"/>
      <c r="GU27" s="413"/>
      <c r="GV27" s="413"/>
      <c r="GW27" s="413"/>
      <c r="GX27" s="413"/>
      <c r="GY27" s="413"/>
      <c r="GZ27" s="413"/>
      <c r="HA27" s="413"/>
      <c r="HB27" s="413"/>
      <c r="HC27" s="413"/>
      <c r="HD27" s="413"/>
      <c r="HE27" s="413"/>
      <c r="HF27" s="413"/>
      <c r="HG27" s="413"/>
      <c r="HH27" s="413"/>
      <c r="HI27" s="413"/>
      <c r="HJ27" s="413"/>
      <c r="HK27" s="413"/>
      <c r="HL27" s="413"/>
      <c r="HM27" s="413"/>
      <c r="HN27" s="413"/>
      <c r="HO27" s="413"/>
      <c r="HP27" s="413"/>
      <c r="HQ27" s="413"/>
      <c r="HR27" s="413"/>
      <c r="HS27" s="413"/>
      <c r="HT27" s="413"/>
      <c r="HU27" s="413"/>
      <c r="HV27" s="413"/>
      <c r="HW27" s="413"/>
      <c r="HX27" s="413"/>
      <c r="HY27" s="413"/>
      <c r="HZ27" s="413"/>
      <c r="IA27" s="413"/>
      <c r="IB27" s="413"/>
      <c r="IC27" s="413"/>
      <c r="ID27" s="413"/>
      <c r="IE27" s="413"/>
      <c r="IF27" s="413"/>
      <c r="IG27" s="413"/>
      <c r="IH27" s="413"/>
      <c r="II27" s="413"/>
      <c r="IJ27" s="413"/>
      <c r="IK27" s="413"/>
      <c r="IL27" s="413"/>
      <c r="IM27" s="413"/>
      <c r="IN27" s="413"/>
      <c r="IO27" s="413"/>
      <c r="IP27" s="413"/>
      <c r="IQ27" s="413"/>
      <c r="IR27" s="413"/>
    </row>
    <row r="28" spans="1:252" ht="30" customHeight="1" x14ac:dyDescent="0.2">
      <c r="A28" s="447"/>
      <c r="B28" s="739"/>
      <c r="C28" s="740"/>
      <c r="D28" s="50"/>
      <c r="E28" s="736"/>
      <c r="F28" s="737"/>
      <c r="G28" s="737"/>
      <c r="H28" s="737"/>
      <c r="I28" s="737"/>
      <c r="J28" s="737"/>
      <c r="K28" s="737"/>
      <c r="L28" s="737"/>
      <c r="M28" s="738"/>
      <c r="N28" s="51"/>
      <c r="O28" s="256"/>
      <c r="P28" s="412" t="str">
        <f t="shared" si="0"/>
        <v/>
      </c>
      <c r="Q28" s="73"/>
      <c r="R28" s="575"/>
      <c r="S28" s="587" t="s">
        <v>299</v>
      </c>
      <c r="T28" s="588"/>
      <c r="U28" s="588"/>
      <c r="V28" s="588"/>
      <c r="W28" s="588"/>
      <c r="X28" s="589"/>
      <c r="Y28" s="432"/>
      <c r="Z28" s="432"/>
      <c r="AA28" s="432"/>
      <c r="AB28" s="432"/>
      <c r="AC28" s="432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3"/>
      <c r="BW28" s="413"/>
      <c r="BX28" s="413"/>
      <c r="BY28" s="413"/>
      <c r="BZ28" s="413"/>
      <c r="CA28" s="413"/>
      <c r="CB28" s="413"/>
      <c r="CC28" s="413"/>
      <c r="CD28" s="413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  <c r="CQ28" s="413"/>
      <c r="CR28" s="413"/>
      <c r="CS28" s="413"/>
      <c r="CT28" s="413"/>
      <c r="CU28" s="413"/>
      <c r="CV28" s="413"/>
      <c r="CW28" s="413"/>
      <c r="CX28" s="413"/>
      <c r="CY28" s="413"/>
      <c r="CZ28" s="413"/>
      <c r="DA28" s="413"/>
      <c r="DB28" s="413"/>
      <c r="DC28" s="413"/>
      <c r="DD28" s="413"/>
      <c r="DE28" s="413"/>
      <c r="DF28" s="413"/>
      <c r="DG28" s="413"/>
      <c r="DH28" s="413"/>
      <c r="DI28" s="413"/>
      <c r="DJ28" s="413"/>
      <c r="DK28" s="413"/>
      <c r="DL28" s="413"/>
      <c r="DM28" s="413"/>
      <c r="DN28" s="413"/>
      <c r="DO28" s="413"/>
      <c r="DP28" s="413"/>
      <c r="DQ28" s="413"/>
      <c r="DR28" s="413"/>
      <c r="DS28" s="413"/>
      <c r="DT28" s="413"/>
      <c r="DU28" s="413"/>
      <c r="DV28" s="413"/>
      <c r="DW28" s="413"/>
      <c r="DX28" s="413"/>
      <c r="DY28" s="413"/>
      <c r="DZ28" s="413"/>
      <c r="EA28" s="413"/>
      <c r="EB28" s="413"/>
      <c r="EC28" s="413"/>
      <c r="ED28" s="413"/>
      <c r="EE28" s="413"/>
      <c r="EF28" s="413"/>
      <c r="EG28" s="413"/>
      <c r="EH28" s="413"/>
      <c r="EI28" s="413"/>
      <c r="EJ28" s="413"/>
      <c r="EK28" s="413"/>
      <c r="EL28" s="413"/>
      <c r="EM28" s="413"/>
      <c r="EN28" s="413"/>
      <c r="EO28" s="413"/>
      <c r="EP28" s="413"/>
      <c r="EQ28" s="413"/>
      <c r="ER28" s="413"/>
      <c r="ES28" s="413"/>
      <c r="ET28" s="413"/>
      <c r="EU28" s="413"/>
      <c r="EV28" s="413"/>
      <c r="EW28" s="413"/>
      <c r="EX28" s="413"/>
      <c r="EY28" s="413"/>
      <c r="EZ28" s="413"/>
      <c r="FA28" s="413"/>
      <c r="FB28" s="413"/>
      <c r="FC28" s="413"/>
      <c r="FD28" s="413"/>
      <c r="FE28" s="413"/>
      <c r="FF28" s="413"/>
      <c r="FG28" s="413"/>
      <c r="FH28" s="413"/>
      <c r="FI28" s="413"/>
      <c r="FJ28" s="413"/>
      <c r="FK28" s="413"/>
      <c r="FL28" s="413"/>
      <c r="FM28" s="413"/>
      <c r="FN28" s="413"/>
      <c r="FO28" s="413"/>
      <c r="FP28" s="413"/>
      <c r="FQ28" s="413"/>
      <c r="FR28" s="413"/>
      <c r="FS28" s="413"/>
      <c r="FT28" s="413"/>
      <c r="FU28" s="413"/>
      <c r="FV28" s="413"/>
      <c r="FW28" s="413"/>
      <c r="FX28" s="413"/>
      <c r="FY28" s="413"/>
      <c r="FZ28" s="413"/>
      <c r="GA28" s="413"/>
      <c r="GB28" s="413"/>
      <c r="GC28" s="413"/>
      <c r="GD28" s="413"/>
      <c r="GE28" s="413"/>
      <c r="GF28" s="413"/>
      <c r="GG28" s="413"/>
      <c r="GH28" s="413"/>
      <c r="GI28" s="413"/>
      <c r="GJ28" s="413"/>
      <c r="GK28" s="413"/>
      <c r="GL28" s="413"/>
      <c r="GM28" s="413"/>
      <c r="GN28" s="413"/>
      <c r="GO28" s="413"/>
      <c r="GP28" s="413"/>
      <c r="GQ28" s="413"/>
      <c r="GR28" s="413"/>
      <c r="GS28" s="413"/>
      <c r="GT28" s="413"/>
      <c r="GU28" s="413"/>
      <c r="GV28" s="413"/>
      <c r="GW28" s="413"/>
      <c r="GX28" s="413"/>
      <c r="GY28" s="413"/>
      <c r="GZ28" s="413"/>
      <c r="HA28" s="413"/>
      <c r="HB28" s="413"/>
      <c r="HC28" s="413"/>
      <c r="HD28" s="413"/>
      <c r="HE28" s="413"/>
      <c r="HF28" s="413"/>
      <c r="HG28" s="413"/>
      <c r="HH28" s="413"/>
      <c r="HI28" s="413"/>
      <c r="HJ28" s="413"/>
      <c r="HK28" s="413"/>
      <c r="HL28" s="413"/>
      <c r="HM28" s="413"/>
      <c r="HN28" s="413"/>
      <c r="HO28" s="413"/>
      <c r="HP28" s="413"/>
      <c r="HQ28" s="413"/>
      <c r="HR28" s="413"/>
      <c r="HS28" s="413"/>
      <c r="HT28" s="413"/>
      <c r="HU28" s="413"/>
      <c r="HV28" s="413"/>
      <c r="HW28" s="413"/>
      <c r="HX28" s="413"/>
      <c r="HY28" s="413"/>
      <c r="HZ28" s="413"/>
      <c r="IA28" s="413"/>
      <c r="IB28" s="413"/>
      <c r="IC28" s="413"/>
      <c r="ID28" s="413"/>
      <c r="IE28" s="413"/>
      <c r="IF28" s="413"/>
      <c r="IG28" s="413"/>
      <c r="IH28" s="413"/>
      <c r="II28" s="413"/>
      <c r="IJ28" s="413"/>
      <c r="IK28" s="413"/>
      <c r="IL28" s="413"/>
      <c r="IM28" s="413"/>
      <c r="IN28" s="413"/>
      <c r="IO28" s="413"/>
      <c r="IP28" s="413"/>
      <c r="IQ28" s="413"/>
      <c r="IR28" s="413"/>
    </row>
    <row r="29" spans="1:252" ht="30" customHeight="1" x14ac:dyDescent="0.2">
      <c r="A29" s="447"/>
      <c r="B29" s="739"/>
      <c r="C29" s="740"/>
      <c r="D29" s="50"/>
      <c r="E29" s="736"/>
      <c r="F29" s="737"/>
      <c r="G29" s="737"/>
      <c r="H29" s="737"/>
      <c r="I29" s="737"/>
      <c r="J29" s="737"/>
      <c r="K29" s="737"/>
      <c r="L29" s="737"/>
      <c r="M29" s="738"/>
      <c r="N29" s="51"/>
      <c r="O29" s="256"/>
      <c r="P29" s="412" t="str">
        <f t="shared" si="0"/>
        <v/>
      </c>
      <c r="Q29" s="73"/>
      <c r="R29" s="575"/>
      <c r="S29" s="590"/>
      <c r="T29" s="591"/>
      <c r="U29" s="591"/>
      <c r="V29" s="591"/>
      <c r="W29" s="591"/>
      <c r="X29" s="592"/>
      <c r="Y29" s="432"/>
      <c r="Z29" s="432"/>
      <c r="AA29" s="432"/>
      <c r="AB29" s="432"/>
      <c r="AC29" s="432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3"/>
      <c r="BS29" s="413"/>
      <c r="BT29" s="413"/>
      <c r="BU29" s="413"/>
      <c r="BV29" s="413"/>
      <c r="BW29" s="413"/>
      <c r="BX29" s="413"/>
      <c r="BY29" s="413"/>
      <c r="BZ29" s="413"/>
      <c r="CA29" s="413"/>
      <c r="CB29" s="413"/>
      <c r="CC29" s="413"/>
      <c r="CD29" s="413"/>
      <c r="CE29" s="413"/>
      <c r="CF29" s="413"/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3"/>
      <c r="CR29" s="413"/>
      <c r="CS29" s="413"/>
      <c r="CT29" s="413"/>
      <c r="CU29" s="413"/>
      <c r="CV29" s="413"/>
      <c r="CW29" s="413"/>
      <c r="CX29" s="413"/>
      <c r="CY29" s="413"/>
      <c r="CZ29" s="413"/>
      <c r="DA29" s="413"/>
      <c r="DB29" s="413"/>
      <c r="DC29" s="413"/>
      <c r="DD29" s="413"/>
      <c r="DE29" s="413"/>
      <c r="DF29" s="413"/>
      <c r="DG29" s="413"/>
      <c r="DH29" s="413"/>
      <c r="DI29" s="413"/>
      <c r="DJ29" s="413"/>
      <c r="DK29" s="413"/>
      <c r="DL29" s="413"/>
      <c r="DM29" s="413"/>
      <c r="DN29" s="413"/>
      <c r="DO29" s="413"/>
      <c r="DP29" s="413"/>
      <c r="DQ29" s="413"/>
      <c r="DR29" s="413"/>
      <c r="DS29" s="413"/>
      <c r="DT29" s="413"/>
      <c r="DU29" s="413"/>
      <c r="DV29" s="413"/>
      <c r="DW29" s="413"/>
      <c r="DX29" s="413"/>
      <c r="DY29" s="413"/>
      <c r="DZ29" s="413"/>
      <c r="EA29" s="413"/>
      <c r="EB29" s="413"/>
      <c r="EC29" s="413"/>
      <c r="ED29" s="413"/>
      <c r="EE29" s="413"/>
      <c r="EF29" s="413"/>
      <c r="EG29" s="413"/>
      <c r="EH29" s="413"/>
      <c r="EI29" s="413"/>
      <c r="EJ29" s="413"/>
      <c r="EK29" s="413"/>
      <c r="EL29" s="413"/>
      <c r="EM29" s="413"/>
      <c r="EN29" s="413"/>
      <c r="EO29" s="413"/>
      <c r="EP29" s="413"/>
      <c r="EQ29" s="413"/>
      <c r="ER29" s="413"/>
      <c r="ES29" s="413"/>
      <c r="ET29" s="413"/>
      <c r="EU29" s="413"/>
      <c r="EV29" s="413"/>
      <c r="EW29" s="413"/>
      <c r="EX29" s="413"/>
      <c r="EY29" s="413"/>
      <c r="EZ29" s="413"/>
      <c r="FA29" s="413"/>
      <c r="FB29" s="413"/>
      <c r="FC29" s="413"/>
      <c r="FD29" s="413"/>
      <c r="FE29" s="413"/>
      <c r="FF29" s="413"/>
      <c r="FG29" s="413"/>
      <c r="FH29" s="413"/>
      <c r="FI29" s="413"/>
      <c r="FJ29" s="413"/>
      <c r="FK29" s="413"/>
      <c r="FL29" s="413"/>
      <c r="FM29" s="413"/>
      <c r="FN29" s="413"/>
      <c r="FO29" s="413"/>
      <c r="FP29" s="413"/>
      <c r="FQ29" s="413"/>
      <c r="FR29" s="413"/>
      <c r="FS29" s="413"/>
      <c r="FT29" s="413"/>
      <c r="FU29" s="413"/>
      <c r="FV29" s="413"/>
      <c r="FW29" s="413"/>
      <c r="FX29" s="413"/>
      <c r="FY29" s="413"/>
      <c r="FZ29" s="413"/>
      <c r="GA29" s="413"/>
      <c r="GB29" s="413"/>
      <c r="GC29" s="413"/>
      <c r="GD29" s="413"/>
      <c r="GE29" s="413"/>
      <c r="GF29" s="413"/>
      <c r="GG29" s="413"/>
      <c r="GH29" s="413"/>
      <c r="GI29" s="413"/>
      <c r="GJ29" s="413"/>
      <c r="GK29" s="413"/>
      <c r="GL29" s="413"/>
      <c r="GM29" s="413"/>
      <c r="GN29" s="413"/>
      <c r="GO29" s="413"/>
      <c r="GP29" s="413"/>
      <c r="GQ29" s="413"/>
      <c r="GR29" s="413"/>
      <c r="GS29" s="413"/>
      <c r="GT29" s="413"/>
      <c r="GU29" s="413"/>
      <c r="GV29" s="413"/>
      <c r="GW29" s="413"/>
      <c r="GX29" s="413"/>
      <c r="GY29" s="413"/>
      <c r="GZ29" s="413"/>
      <c r="HA29" s="413"/>
      <c r="HB29" s="413"/>
      <c r="HC29" s="413"/>
      <c r="HD29" s="413"/>
      <c r="HE29" s="413"/>
      <c r="HF29" s="413"/>
      <c r="HG29" s="413"/>
      <c r="HH29" s="413"/>
      <c r="HI29" s="413"/>
      <c r="HJ29" s="413"/>
      <c r="HK29" s="413"/>
      <c r="HL29" s="413"/>
      <c r="HM29" s="413"/>
      <c r="HN29" s="413"/>
      <c r="HO29" s="413"/>
      <c r="HP29" s="413"/>
      <c r="HQ29" s="413"/>
      <c r="HR29" s="413"/>
      <c r="HS29" s="413"/>
      <c r="HT29" s="413"/>
      <c r="HU29" s="413"/>
      <c r="HV29" s="413"/>
      <c r="HW29" s="413"/>
      <c r="HX29" s="413"/>
      <c r="HY29" s="413"/>
      <c r="HZ29" s="413"/>
      <c r="IA29" s="413"/>
      <c r="IB29" s="413"/>
      <c r="IC29" s="413"/>
      <c r="ID29" s="413"/>
      <c r="IE29" s="413"/>
      <c r="IF29" s="413"/>
      <c r="IG29" s="413"/>
      <c r="IH29" s="413"/>
      <c r="II29" s="413"/>
      <c r="IJ29" s="413"/>
      <c r="IK29" s="413"/>
      <c r="IL29" s="413"/>
      <c r="IM29" s="413"/>
      <c r="IN29" s="413"/>
      <c r="IO29" s="413"/>
      <c r="IP29" s="413"/>
      <c r="IQ29" s="413"/>
      <c r="IR29" s="413"/>
    </row>
    <row r="30" spans="1:252" ht="30" customHeight="1" x14ac:dyDescent="0.2">
      <c r="A30" s="447"/>
      <c r="B30" s="739"/>
      <c r="C30" s="740"/>
      <c r="D30" s="50"/>
      <c r="E30" s="736"/>
      <c r="F30" s="737"/>
      <c r="G30" s="737"/>
      <c r="H30" s="737"/>
      <c r="I30" s="737"/>
      <c r="J30" s="737"/>
      <c r="K30" s="737"/>
      <c r="L30" s="737"/>
      <c r="M30" s="738"/>
      <c r="N30" s="51"/>
      <c r="O30" s="256"/>
      <c r="P30" s="412" t="str">
        <f t="shared" si="0"/>
        <v/>
      </c>
      <c r="Q30" s="73"/>
      <c r="R30" s="575"/>
      <c r="S30" s="590" t="s">
        <v>300</v>
      </c>
      <c r="T30" s="591"/>
      <c r="U30" s="591"/>
      <c r="V30" s="591"/>
      <c r="W30" s="591"/>
      <c r="X30" s="592"/>
      <c r="Y30" s="432"/>
      <c r="Z30" s="432"/>
      <c r="AA30" s="432"/>
      <c r="AB30" s="432"/>
      <c r="AC30" s="432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13"/>
      <c r="BX30" s="413"/>
      <c r="BY30" s="413"/>
      <c r="BZ30" s="413"/>
      <c r="CA30" s="413"/>
      <c r="CB30" s="413"/>
      <c r="CC30" s="413"/>
      <c r="CD30" s="413"/>
      <c r="CE30" s="413"/>
      <c r="CF30" s="413"/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413"/>
      <c r="CR30" s="413"/>
      <c r="CS30" s="413"/>
      <c r="CT30" s="413"/>
      <c r="CU30" s="413"/>
      <c r="CV30" s="413"/>
      <c r="CW30" s="413"/>
      <c r="CX30" s="413"/>
      <c r="CY30" s="413"/>
      <c r="CZ30" s="413"/>
      <c r="DA30" s="413"/>
      <c r="DB30" s="413"/>
      <c r="DC30" s="413"/>
      <c r="DD30" s="413"/>
      <c r="DE30" s="413"/>
      <c r="DF30" s="413"/>
      <c r="DG30" s="413"/>
      <c r="DH30" s="413"/>
      <c r="DI30" s="413"/>
      <c r="DJ30" s="413"/>
      <c r="DK30" s="413"/>
      <c r="DL30" s="413"/>
      <c r="DM30" s="413"/>
      <c r="DN30" s="413"/>
      <c r="DO30" s="413"/>
      <c r="DP30" s="413"/>
      <c r="DQ30" s="413"/>
      <c r="DR30" s="413"/>
      <c r="DS30" s="413"/>
      <c r="DT30" s="413"/>
      <c r="DU30" s="413"/>
      <c r="DV30" s="413"/>
      <c r="DW30" s="413"/>
      <c r="DX30" s="413"/>
      <c r="DY30" s="413"/>
      <c r="DZ30" s="413"/>
      <c r="EA30" s="413"/>
      <c r="EB30" s="413"/>
      <c r="EC30" s="413"/>
      <c r="ED30" s="413"/>
      <c r="EE30" s="413"/>
      <c r="EF30" s="413"/>
      <c r="EG30" s="413"/>
      <c r="EH30" s="413"/>
      <c r="EI30" s="413"/>
      <c r="EJ30" s="413"/>
      <c r="EK30" s="413"/>
      <c r="EL30" s="413"/>
      <c r="EM30" s="413"/>
      <c r="EN30" s="413"/>
      <c r="EO30" s="413"/>
      <c r="EP30" s="413"/>
      <c r="EQ30" s="413"/>
      <c r="ER30" s="413"/>
      <c r="ES30" s="413"/>
      <c r="ET30" s="413"/>
      <c r="EU30" s="413"/>
      <c r="EV30" s="413"/>
      <c r="EW30" s="413"/>
      <c r="EX30" s="413"/>
      <c r="EY30" s="413"/>
      <c r="EZ30" s="413"/>
      <c r="FA30" s="413"/>
      <c r="FB30" s="413"/>
      <c r="FC30" s="413"/>
      <c r="FD30" s="413"/>
      <c r="FE30" s="413"/>
      <c r="FF30" s="413"/>
      <c r="FG30" s="413"/>
      <c r="FH30" s="413"/>
      <c r="FI30" s="413"/>
      <c r="FJ30" s="413"/>
      <c r="FK30" s="413"/>
      <c r="FL30" s="413"/>
      <c r="FM30" s="413"/>
      <c r="FN30" s="413"/>
      <c r="FO30" s="413"/>
      <c r="FP30" s="413"/>
      <c r="FQ30" s="413"/>
      <c r="FR30" s="413"/>
      <c r="FS30" s="413"/>
      <c r="FT30" s="413"/>
      <c r="FU30" s="413"/>
      <c r="FV30" s="413"/>
      <c r="FW30" s="413"/>
      <c r="FX30" s="413"/>
      <c r="FY30" s="413"/>
      <c r="FZ30" s="413"/>
      <c r="GA30" s="413"/>
      <c r="GB30" s="413"/>
      <c r="GC30" s="413"/>
      <c r="GD30" s="413"/>
      <c r="GE30" s="413"/>
      <c r="GF30" s="413"/>
      <c r="GG30" s="413"/>
      <c r="GH30" s="413"/>
      <c r="GI30" s="413"/>
      <c r="GJ30" s="413"/>
      <c r="GK30" s="413"/>
      <c r="GL30" s="413"/>
      <c r="GM30" s="413"/>
      <c r="GN30" s="413"/>
      <c r="GO30" s="413"/>
      <c r="GP30" s="413"/>
      <c r="GQ30" s="413"/>
      <c r="GR30" s="413"/>
      <c r="GS30" s="413"/>
      <c r="GT30" s="413"/>
      <c r="GU30" s="413"/>
      <c r="GV30" s="413"/>
      <c r="GW30" s="413"/>
      <c r="GX30" s="413"/>
      <c r="GY30" s="413"/>
      <c r="GZ30" s="413"/>
      <c r="HA30" s="413"/>
      <c r="HB30" s="413"/>
      <c r="HC30" s="413"/>
      <c r="HD30" s="413"/>
      <c r="HE30" s="413"/>
      <c r="HF30" s="413"/>
      <c r="HG30" s="413"/>
      <c r="HH30" s="413"/>
      <c r="HI30" s="413"/>
      <c r="HJ30" s="413"/>
      <c r="HK30" s="413"/>
      <c r="HL30" s="413"/>
      <c r="HM30" s="413"/>
      <c r="HN30" s="413"/>
      <c r="HO30" s="413"/>
      <c r="HP30" s="413"/>
      <c r="HQ30" s="413"/>
      <c r="HR30" s="413"/>
      <c r="HS30" s="413"/>
      <c r="HT30" s="413"/>
      <c r="HU30" s="413"/>
      <c r="HV30" s="413"/>
      <c r="HW30" s="413"/>
      <c r="HX30" s="413"/>
      <c r="HY30" s="413"/>
      <c r="HZ30" s="413"/>
      <c r="IA30" s="413"/>
      <c r="IB30" s="413"/>
      <c r="IC30" s="413"/>
      <c r="ID30" s="413"/>
      <c r="IE30" s="413"/>
      <c r="IF30" s="413"/>
      <c r="IG30" s="413"/>
      <c r="IH30" s="413"/>
      <c r="II30" s="413"/>
      <c r="IJ30" s="413"/>
      <c r="IK30" s="413"/>
      <c r="IL30" s="413"/>
      <c r="IM30" s="413"/>
      <c r="IN30" s="413"/>
      <c r="IO30" s="413"/>
      <c r="IP30" s="413"/>
      <c r="IQ30" s="413"/>
      <c r="IR30" s="413"/>
    </row>
    <row r="31" spans="1:252" ht="30" customHeight="1" x14ac:dyDescent="0.2">
      <c r="A31" s="447"/>
      <c r="B31" s="739"/>
      <c r="C31" s="740"/>
      <c r="D31" s="50"/>
      <c r="E31" s="736"/>
      <c r="F31" s="737"/>
      <c r="G31" s="737"/>
      <c r="H31" s="737"/>
      <c r="I31" s="737"/>
      <c r="J31" s="737"/>
      <c r="K31" s="737"/>
      <c r="L31" s="737"/>
      <c r="M31" s="738"/>
      <c r="N31" s="51"/>
      <c r="O31" s="256"/>
      <c r="P31" s="412" t="str">
        <f t="shared" si="0"/>
        <v/>
      </c>
      <c r="Q31" s="73"/>
      <c r="R31" s="575"/>
      <c r="S31" s="590" t="s">
        <v>301</v>
      </c>
      <c r="T31" s="591"/>
      <c r="U31" s="591"/>
      <c r="V31" s="591"/>
      <c r="W31" s="591"/>
      <c r="X31" s="592"/>
      <c r="Y31" s="432"/>
      <c r="Z31" s="432"/>
      <c r="AA31" s="432"/>
      <c r="AB31" s="432"/>
      <c r="AC31" s="432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13"/>
      <c r="CF31" s="413"/>
      <c r="CG31" s="413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3"/>
      <c r="DW31" s="413"/>
      <c r="DX31" s="413"/>
      <c r="DY31" s="413"/>
      <c r="DZ31" s="413"/>
      <c r="EA31" s="413"/>
      <c r="EB31" s="413"/>
      <c r="EC31" s="413"/>
      <c r="ED31" s="413"/>
      <c r="EE31" s="413"/>
      <c r="EF31" s="413"/>
      <c r="EG31" s="413"/>
      <c r="EH31" s="413"/>
      <c r="EI31" s="413"/>
      <c r="EJ31" s="413"/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413"/>
      <c r="EW31" s="413"/>
      <c r="EX31" s="413"/>
      <c r="EY31" s="413"/>
      <c r="EZ31" s="413"/>
      <c r="FA31" s="413"/>
      <c r="FB31" s="413"/>
      <c r="FC31" s="413"/>
      <c r="FD31" s="413"/>
      <c r="FE31" s="413"/>
      <c r="FF31" s="413"/>
      <c r="FG31" s="413"/>
      <c r="FH31" s="413"/>
      <c r="FI31" s="413"/>
      <c r="FJ31" s="413"/>
      <c r="FK31" s="413"/>
      <c r="FL31" s="413"/>
      <c r="FM31" s="413"/>
      <c r="FN31" s="413"/>
      <c r="FO31" s="413"/>
      <c r="FP31" s="413"/>
      <c r="FQ31" s="413"/>
      <c r="FR31" s="413"/>
      <c r="FS31" s="413"/>
      <c r="FT31" s="413"/>
      <c r="FU31" s="413"/>
      <c r="FV31" s="413"/>
      <c r="FW31" s="413"/>
      <c r="FX31" s="413"/>
      <c r="FY31" s="413"/>
      <c r="FZ31" s="413"/>
      <c r="GA31" s="413"/>
      <c r="GB31" s="413"/>
      <c r="GC31" s="413"/>
      <c r="GD31" s="413"/>
      <c r="GE31" s="413"/>
      <c r="GF31" s="413"/>
      <c r="GG31" s="413"/>
      <c r="GH31" s="413"/>
      <c r="GI31" s="413"/>
      <c r="GJ31" s="413"/>
      <c r="GK31" s="413"/>
      <c r="GL31" s="413"/>
      <c r="GM31" s="413"/>
      <c r="GN31" s="413"/>
      <c r="GO31" s="413"/>
      <c r="GP31" s="413"/>
      <c r="GQ31" s="413"/>
      <c r="GR31" s="413"/>
      <c r="GS31" s="413"/>
      <c r="GT31" s="413"/>
      <c r="GU31" s="413"/>
      <c r="GV31" s="413"/>
      <c r="GW31" s="413"/>
      <c r="GX31" s="413"/>
      <c r="GY31" s="413"/>
      <c r="GZ31" s="413"/>
      <c r="HA31" s="413"/>
      <c r="HB31" s="413"/>
      <c r="HC31" s="413"/>
      <c r="HD31" s="413"/>
      <c r="HE31" s="413"/>
      <c r="HF31" s="413"/>
      <c r="HG31" s="413"/>
      <c r="HH31" s="413"/>
      <c r="HI31" s="413"/>
      <c r="HJ31" s="413"/>
      <c r="HK31" s="413"/>
      <c r="HL31" s="413"/>
      <c r="HM31" s="413"/>
      <c r="HN31" s="413"/>
      <c r="HO31" s="413"/>
      <c r="HP31" s="413"/>
      <c r="HQ31" s="413"/>
      <c r="HR31" s="413"/>
      <c r="HS31" s="413"/>
      <c r="HT31" s="413"/>
      <c r="HU31" s="413"/>
      <c r="HV31" s="413"/>
      <c r="HW31" s="413"/>
      <c r="HX31" s="413"/>
      <c r="HY31" s="413"/>
      <c r="HZ31" s="413"/>
      <c r="IA31" s="413"/>
      <c r="IB31" s="413"/>
      <c r="IC31" s="413"/>
      <c r="ID31" s="413"/>
      <c r="IE31" s="413"/>
      <c r="IF31" s="413"/>
      <c r="IG31" s="413"/>
      <c r="IH31" s="413"/>
      <c r="II31" s="413"/>
      <c r="IJ31" s="413"/>
      <c r="IK31" s="413"/>
      <c r="IL31" s="413"/>
      <c r="IM31" s="413"/>
      <c r="IN31" s="413"/>
      <c r="IO31" s="413"/>
      <c r="IP31" s="413"/>
      <c r="IQ31" s="413"/>
      <c r="IR31" s="413"/>
    </row>
    <row r="32" spans="1:252" ht="30" customHeight="1" x14ac:dyDescent="0.2">
      <c r="A32" s="447"/>
      <c r="B32" s="739"/>
      <c r="C32" s="740"/>
      <c r="D32" s="50"/>
      <c r="E32" s="736"/>
      <c r="F32" s="737"/>
      <c r="G32" s="737"/>
      <c r="H32" s="737"/>
      <c r="I32" s="737"/>
      <c r="J32" s="737"/>
      <c r="K32" s="737"/>
      <c r="L32" s="737"/>
      <c r="M32" s="738"/>
      <c r="N32" s="51"/>
      <c r="O32" s="256"/>
      <c r="P32" s="412" t="str">
        <f t="shared" si="0"/>
        <v/>
      </c>
      <c r="Q32" s="73"/>
      <c r="R32" s="575"/>
      <c r="S32" s="590" t="s">
        <v>302</v>
      </c>
      <c r="T32" s="591"/>
      <c r="U32" s="591"/>
      <c r="V32" s="591"/>
      <c r="W32" s="591"/>
      <c r="X32" s="592"/>
      <c r="Y32" s="432"/>
      <c r="Z32" s="432"/>
      <c r="AA32" s="432"/>
      <c r="AB32" s="432"/>
      <c r="AC32" s="432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3"/>
      <c r="CF32" s="413"/>
      <c r="CG32" s="413"/>
      <c r="CH32" s="413"/>
      <c r="CI32" s="413"/>
      <c r="CJ32" s="413"/>
      <c r="CK32" s="413"/>
      <c r="CL32" s="413"/>
      <c r="CM32" s="413"/>
      <c r="CN32" s="413"/>
      <c r="CO32" s="413"/>
      <c r="CP32" s="413"/>
      <c r="CQ32" s="413"/>
      <c r="CR32" s="413"/>
      <c r="CS32" s="413"/>
      <c r="CT32" s="413"/>
      <c r="CU32" s="413"/>
      <c r="CV32" s="413"/>
      <c r="CW32" s="413"/>
      <c r="CX32" s="413"/>
      <c r="CY32" s="413"/>
      <c r="CZ32" s="413"/>
      <c r="DA32" s="413"/>
      <c r="DB32" s="413"/>
      <c r="DC32" s="413"/>
      <c r="DD32" s="413"/>
      <c r="DE32" s="413"/>
      <c r="DF32" s="413"/>
      <c r="DG32" s="413"/>
      <c r="DH32" s="413"/>
      <c r="DI32" s="413"/>
      <c r="DJ32" s="413"/>
      <c r="DK32" s="413"/>
      <c r="DL32" s="413"/>
      <c r="DM32" s="413"/>
      <c r="DN32" s="413"/>
      <c r="DO32" s="413"/>
      <c r="DP32" s="413"/>
      <c r="DQ32" s="413"/>
      <c r="DR32" s="413"/>
      <c r="DS32" s="413"/>
      <c r="DT32" s="413"/>
      <c r="DU32" s="413"/>
      <c r="DV32" s="413"/>
      <c r="DW32" s="413"/>
      <c r="DX32" s="413"/>
      <c r="DY32" s="413"/>
      <c r="DZ32" s="413"/>
      <c r="EA32" s="413"/>
      <c r="EB32" s="413"/>
      <c r="EC32" s="413"/>
      <c r="ED32" s="413"/>
      <c r="EE32" s="413"/>
      <c r="EF32" s="413"/>
      <c r="EG32" s="413"/>
      <c r="EH32" s="413"/>
      <c r="EI32" s="413"/>
      <c r="EJ32" s="413"/>
      <c r="EK32" s="413"/>
      <c r="EL32" s="413"/>
      <c r="EM32" s="413"/>
      <c r="EN32" s="413"/>
      <c r="EO32" s="413"/>
      <c r="EP32" s="413"/>
      <c r="EQ32" s="413"/>
      <c r="ER32" s="413"/>
      <c r="ES32" s="413"/>
      <c r="ET32" s="413"/>
      <c r="EU32" s="413"/>
      <c r="EV32" s="413"/>
      <c r="EW32" s="413"/>
      <c r="EX32" s="413"/>
      <c r="EY32" s="413"/>
      <c r="EZ32" s="413"/>
      <c r="FA32" s="413"/>
      <c r="FB32" s="413"/>
      <c r="FC32" s="413"/>
      <c r="FD32" s="413"/>
      <c r="FE32" s="413"/>
      <c r="FF32" s="413"/>
      <c r="FG32" s="413"/>
      <c r="FH32" s="413"/>
      <c r="FI32" s="413"/>
      <c r="FJ32" s="413"/>
      <c r="FK32" s="413"/>
      <c r="FL32" s="413"/>
      <c r="FM32" s="413"/>
      <c r="FN32" s="413"/>
      <c r="FO32" s="413"/>
      <c r="FP32" s="413"/>
      <c r="FQ32" s="413"/>
      <c r="FR32" s="413"/>
      <c r="FS32" s="413"/>
      <c r="FT32" s="413"/>
      <c r="FU32" s="413"/>
      <c r="FV32" s="413"/>
      <c r="FW32" s="413"/>
      <c r="FX32" s="413"/>
      <c r="FY32" s="413"/>
      <c r="FZ32" s="413"/>
      <c r="GA32" s="413"/>
      <c r="GB32" s="413"/>
      <c r="GC32" s="413"/>
      <c r="GD32" s="413"/>
      <c r="GE32" s="413"/>
      <c r="GF32" s="413"/>
      <c r="GG32" s="413"/>
      <c r="GH32" s="413"/>
      <c r="GI32" s="413"/>
      <c r="GJ32" s="413"/>
      <c r="GK32" s="413"/>
      <c r="GL32" s="413"/>
      <c r="GM32" s="413"/>
      <c r="GN32" s="413"/>
      <c r="GO32" s="413"/>
      <c r="GP32" s="413"/>
      <c r="GQ32" s="413"/>
      <c r="GR32" s="413"/>
      <c r="GS32" s="413"/>
      <c r="GT32" s="413"/>
      <c r="GU32" s="413"/>
      <c r="GV32" s="413"/>
      <c r="GW32" s="413"/>
      <c r="GX32" s="413"/>
      <c r="GY32" s="413"/>
      <c r="GZ32" s="413"/>
      <c r="HA32" s="413"/>
      <c r="HB32" s="413"/>
      <c r="HC32" s="413"/>
      <c r="HD32" s="413"/>
      <c r="HE32" s="413"/>
      <c r="HF32" s="413"/>
      <c r="HG32" s="413"/>
      <c r="HH32" s="413"/>
      <c r="HI32" s="413"/>
      <c r="HJ32" s="413"/>
      <c r="HK32" s="413"/>
      <c r="HL32" s="413"/>
      <c r="HM32" s="413"/>
      <c r="HN32" s="413"/>
      <c r="HO32" s="413"/>
      <c r="HP32" s="413"/>
      <c r="HQ32" s="413"/>
      <c r="HR32" s="413"/>
      <c r="HS32" s="413"/>
      <c r="HT32" s="413"/>
      <c r="HU32" s="413"/>
      <c r="HV32" s="413"/>
      <c r="HW32" s="413"/>
      <c r="HX32" s="413"/>
      <c r="HY32" s="413"/>
      <c r="HZ32" s="413"/>
      <c r="IA32" s="413"/>
      <c r="IB32" s="413"/>
      <c r="IC32" s="413"/>
      <c r="ID32" s="413"/>
      <c r="IE32" s="413"/>
      <c r="IF32" s="413"/>
      <c r="IG32" s="413"/>
      <c r="IH32" s="413"/>
      <c r="II32" s="413"/>
      <c r="IJ32" s="413"/>
      <c r="IK32" s="413"/>
      <c r="IL32" s="413"/>
      <c r="IM32" s="413"/>
      <c r="IN32" s="413"/>
      <c r="IO32" s="413"/>
      <c r="IP32" s="413"/>
      <c r="IQ32" s="413"/>
      <c r="IR32" s="413"/>
    </row>
    <row r="33" spans="1:252" ht="30" customHeight="1" x14ac:dyDescent="0.2">
      <c r="A33" s="447"/>
      <c r="B33" s="739"/>
      <c r="C33" s="740"/>
      <c r="D33" s="50"/>
      <c r="E33" s="736"/>
      <c r="F33" s="737"/>
      <c r="G33" s="737"/>
      <c r="H33" s="737"/>
      <c r="I33" s="737"/>
      <c r="J33" s="737"/>
      <c r="K33" s="737"/>
      <c r="L33" s="737"/>
      <c r="M33" s="738"/>
      <c r="N33" s="51"/>
      <c r="O33" s="256"/>
      <c r="P33" s="412" t="str">
        <f t="shared" si="0"/>
        <v/>
      </c>
      <c r="Q33" s="73"/>
      <c r="R33" s="575"/>
      <c r="S33" s="593" t="s">
        <v>303</v>
      </c>
      <c r="T33" s="594"/>
      <c r="U33" s="594"/>
      <c r="V33" s="594"/>
      <c r="W33" s="594"/>
      <c r="X33" s="595"/>
      <c r="Y33" s="432"/>
      <c r="Z33" s="432"/>
      <c r="AA33" s="432"/>
      <c r="AB33" s="432"/>
      <c r="AC33" s="432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  <c r="BF33" s="413"/>
      <c r="BG33" s="413"/>
      <c r="BH33" s="413"/>
      <c r="BI33" s="413"/>
      <c r="BJ33" s="413"/>
      <c r="BK33" s="413"/>
      <c r="BL33" s="413"/>
      <c r="BM33" s="413"/>
      <c r="BN33" s="413"/>
      <c r="BO33" s="413"/>
      <c r="BP33" s="413"/>
      <c r="BQ33" s="413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3"/>
      <c r="CF33" s="413"/>
      <c r="CG33" s="413"/>
      <c r="CH33" s="413"/>
      <c r="CI33" s="413"/>
      <c r="CJ33" s="413"/>
      <c r="CK33" s="413"/>
      <c r="CL33" s="413"/>
      <c r="CM33" s="413"/>
      <c r="CN33" s="413"/>
      <c r="CO33" s="413"/>
      <c r="CP33" s="413"/>
      <c r="CQ33" s="413"/>
      <c r="CR33" s="413"/>
      <c r="CS33" s="413"/>
      <c r="CT33" s="413"/>
      <c r="CU33" s="413"/>
      <c r="CV33" s="413"/>
      <c r="CW33" s="413"/>
      <c r="CX33" s="413"/>
      <c r="CY33" s="413"/>
      <c r="CZ33" s="413"/>
      <c r="DA33" s="413"/>
      <c r="DB33" s="413"/>
      <c r="DC33" s="413"/>
      <c r="DD33" s="413"/>
      <c r="DE33" s="413"/>
      <c r="DF33" s="413"/>
      <c r="DG33" s="413"/>
      <c r="DH33" s="413"/>
      <c r="DI33" s="413"/>
      <c r="DJ33" s="413"/>
      <c r="DK33" s="413"/>
      <c r="DL33" s="413"/>
      <c r="DM33" s="413"/>
      <c r="DN33" s="413"/>
      <c r="DO33" s="413"/>
      <c r="DP33" s="413"/>
      <c r="DQ33" s="413"/>
      <c r="DR33" s="413"/>
      <c r="DS33" s="413"/>
      <c r="DT33" s="413"/>
      <c r="DU33" s="413"/>
      <c r="DV33" s="413"/>
      <c r="DW33" s="413"/>
      <c r="DX33" s="413"/>
      <c r="DY33" s="413"/>
      <c r="DZ33" s="413"/>
      <c r="EA33" s="413"/>
      <c r="EB33" s="413"/>
      <c r="EC33" s="413"/>
      <c r="ED33" s="413"/>
      <c r="EE33" s="413"/>
      <c r="EF33" s="413"/>
      <c r="EG33" s="413"/>
      <c r="EH33" s="413"/>
      <c r="EI33" s="413"/>
      <c r="EJ33" s="413"/>
      <c r="EK33" s="413"/>
      <c r="EL33" s="413"/>
      <c r="EM33" s="413"/>
      <c r="EN33" s="413"/>
      <c r="EO33" s="413"/>
      <c r="EP33" s="413"/>
      <c r="EQ33" s="413"/>
      <c r="ER33" s="413"/>
      <c r="ES33" s="413"/>
      <c r="ET33" s="413"/>
      <c r="EU33" s="413"/>
      <c r="EV33" s="413"/>
      <c r="EW33" s="413"/>
      <c r="EX33" s="413"/>
      <c r="EY33" s="413"/>
      <c r="EZ33" s="413"/>
      <c r="FA33" s="413"/>
      <c r="FB33" s="413"/>
      <c r="FC33" s="413"/>
      <c r="FD33" s="413"/>
      <c r="FE33" s="413"/>
      <c r="FF33" s="413"/>
      <c r="FG33" s="413"/>
      <c r="FH33" s="413"/>
      <c r="FI33" s="413"/>
      <c r="FJ33" s="413"/>
      <c r="FK33" s="413"/>
      <c r="FL33" s="413"/>
      <c r="FM33" s="413"/>
      <c r="FN33" s="413"/>
      <c r="FO33" s="413"/>
      <c r="FP33" s="413"/>
      <c r="FQ33" s="413"/>
      <c r="FR33" s="413"/>
      <c r="FS33" s="413"/>
      <c r="FT33" s="413"/>
      <c r="FU33" s="413"/>
      <c r="FV33" s="413"/>
      <c r="FW33" s="413"/>
      <c r="FX33" s="413"/>
      <c r="FY33" s="413"/>
      <c r="FZ33" s="413"/>
      <c r="GA33" s="413"/>
      <c r="GB33" s="413"/>
      <c r="GC33" s="413"/>
      <c r="GD33" s="413"/>
      <c r="GE33" s="413"/>
      <c r="GF33" s="413"/>
      <c r="GG33" s="413"/>
      <c r="GH33" s="413"/>
      <c r="GI33" s="413"/>
      <c r="GJ33" s="413"/>
      <c r="GK33" s="413"/>
      <c r="GL33" s="413"/>
      <c r="GM33" s="413"/>
      <c r="GN33" s="413"/>
      <c r="GO33" s="413"/>
      <c r="GP33" s="413"/>
      <c r="GQ33" s="413"/>
      <c r="GR33" s="413"/>
      <c r="GS33" s="413"/>
      <c r="GT33" s="413"/>
      <c r="GU33" s="413"/>
      <c r="GV33" s="413"/>
      <c r="GW33" s="413"/>
      <c r="GX33" s="413"/>
      <c r="GY33" s="413"/>
      <c r="GZ33" s="413"/>
      <c r="HA33" s="413"/>
      <c r="HB33" s="413"/>
      <c r="HC33" s="413"/>
      <c r="HD33" s="413"/>
      <c r="HE33" s="413"/>
      <c r="HF33" s="413"/>
      <c r="HG33" s="413"/>
      <c r="HH33" s="413"/>
      <c r="HI33" s="413"/>
      <c r="HJ33" s="413"/>
      <c r="HK33" s="413"/>
      <c r="HL33" s="413"/>
      <c r="HM33" s="413"/>
      <c r="HN33" s="413"/>
      <c r="HO33" s="413"/>
      <c r="HP33" s="413"/>
      <c r="HQ33" s="413"/>
      <c r="HR33" s="413"/>
      <c r="HS33" s="413"/>
      <c r="HT33" s="413"/>
      <c r="HU33" s="413"/>
      <c r="HV33" s="413"/>
      <c r="HW33" s="413"/>
      <c r="HX33" s="413"/>
      <c r="HY33" s="413"/>
      <c r="HZ33" s="413"/>
      <c r="IA33" s="413"/>
      <c r="IB33" s="413"/>
      <c r="IC33" s="413"/>
      <c r="ID33" s="413"/>
      <c r="IE33" s="413"/>
      <c r="IF33" s="413"/>
      <c r="IG33" s="413"/>
      <c r="IH33" s="413"/>
      <c r="II33" s="413"/>
      <c r="IJ33" s="413"/>
      <c r="IK33" s="413"/>
      <c r="IL33" s="413"/>
      <c r="IM33" s="413"/>
      <c r="IN33" s="413"/>
      <c r="IO33" s="413"/>
      <c r="IP33" s="413"/>
      <c r="IQ33" s="413"/>
      <c r="IR33" s="413"/>
    </row>
    <row r="34" spans="1:252" ht="30" customHeight="1" x14ac:dyDescent="0.2">
      <c r="A34" s="447"/>
      <c r="B34" s="739"/>
      <c r="C34" s="740"/>
      <c r="D34" s="50"/>
      <c r="E34" s="736"/>
      <c r="F34" s="737"/>
      <c r="G34" s="737"/>
      <c r="H34" s="737"/>
      <c r="I34" s="737"/>
      <c r="J34" s="737"/>
      <c r="K34" s="737"/>
      <c r="L34" s="737"/>
      <c r="M34" s="738"/>
      <c r="N34" s="51"/>
      <c r="O34" s="256"/>
      <c r="P34" s="412" t="str">
        <f t="shared" si="0"/>
        <v/>
      </c>
      <c r="Q34" s="73"/>
      <c r="R34" s="575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413"/>
      <c r="DK34" s="413"/>
      <c r="DL34" s="413"/>
      <c r="DM34" s="413"/>
      <c r="DN34" s="413"/>
      <c r="DO34" s="413"/>
      <c r="DP34" s="413"/>
      <c r="DQ34" s="413"/>
      <c r="DR34" s="413"/>
      <c r="DS34" s="413"/>
      <c r="DT34" s="413"/>
      <c r="DU34" s="413"/>
      <c r="DV34" s="413"/>
      <c r="DW34" s="413"/>
      <c r="DX34" s="413"/>
      <c r="DY34" s="413"/>
      <c r="DZ34" s="413"/>
      <c r="EA34" s="413"/>
      <c r="EB34" s="413"/>
      <c r="EC34" s="413"/>
      <c r="ED34" s="413"/>
      <c r="EE34" s="413"/>
      <c r="EF34" s="413"/>
      <c r="EG34" s="413"/>
      <c r="EH34" s="413"/>
      <c r="EI34" s="413"/>
      <c r="EJ34" s="413"/>
      <c r="EK34" s="413"/>
      <c r="EL34" s="413"/>
      <c r="EM34" s="413"/>
      <c r="EN34" s="413"/>
      <c r="EO34" s="413"/>
      <c r="EP34" s="413"/>
      <c r="EQ34" s="413"/>
      <c r="ER34" s="413"/>
      <c r="ES34" s="413"/>
      <c r="ET34" s="413"/>
      <c r="EU34" s="413"/>
      <c r="EV34" s="413"/>
      <c r="EW34" s="413"/>
      <c r="EX34" s="413"/>
      <c r="EY34" s="413"/>
      <c r="EZ34" s="413"/>
      <c r="FA34" s="413"/>
      <c r="FB34" s="413"/>
      <c r="FC34" s="413"/>
      <c r="FD34" s="413"/>
      <c r="FE34" s="413"/>
      <c r="FF34" s="413"/>
      <c r="FG34" s="413"/>
      <c r="FH34" s="413"/>
      <c r="FI34" s="413"/>
      <c r="FJ34" s="413"/>
      <c r="FK34" s="413"/>
      <c r="FL34" s="413"/>
      <c r="FM34" s="413"/>
      <c r="FN34" s="413"/>
      <c r="FO34" s="413"/>
      <c r="FP34" s="413"/>
      <c r="FQ34" s="413"/>
      <c r="FR34" s="413"/>
      <c r="FS34" s="413"/>
      <c r="FT34" s="413"/>
      <c r="FU34" s="413"/>
      <c r="FV34" s="413"/>
      <c r="FW34" s="413"/>
      <c r="FX34" s="413"/>
      <c r="FY34" s="413"/>
      <c r="FZ34" s="413"/>
      <c r="GA34" s="413"/>
      <c r="GB34" s="413"/>
      <c r="GC34" s="413"/>
      <c r="GD34" s="413"/>
      <c r="GE34" s="413"/>
      <c r="GF34" s="413"/>
      <c r="GG34" s="413"/>
      <c r="GH34" s="413"/>
      <c r="GI34" s="413"/>
      <c r="GJ34" s="413"/>
      <c r="GK34" s="413"/>
      <c r="GL34" s="413"/>
      <c r="GM34" s="413"/>
      <c r="GN34" s="413"/>
      <c r="GO34" s="413"/>
      <c r="GP34" s="413"/>
      <c r="GQ34" s="413"/>
      <c r="GR34" s="413"/>
      <c r="GS34" s="413"/>
      <c r="GT34" s="413"/>
      <c r="GU34" s="413"/>
      <c r="GV34" s="413"/>
      <c r="GW34" s="413"/>
      <c r="GX34" s="413"/>
      <c r="GY34" s="413"/>
      <c r="GZ34" s="413"/>
      <c r="HA34" s="413"/>
      <c r="HB34" s="413"/>
      <c r="HC34" s="413"/>
      <c r="HD34" s="413"/>
      <c r="HE34" s="413"/>
      <c r="HF34" s="413"/>
      <c r="HG34" s="413"/>
      <c r="HH34" s="413"/>
      <c r="HI34" s="413"/>
      <c r="HJ34" s="413"/>
      <c r="HK34" s="413"/>
      <c r="HL34" s="413"/>
      <c r="HM34" s="413"/>
      <c r="HN34" s="413"/>
      <c r="HO34" s="413"/>
      <c r="HP34" s="413"/>
      <c r="HQ34" s="413"/>
      <c r="HR34" s="413"/>
      <c r="HS34" s="413"/>
      <c r="HT34" s="413"/>
      <c r="HU34" s="413"/>
      <c r="HV34" s="413"/>
      <c r="HW34" s="413"/>
      <c r="HX34" s="413"/>
      <c r="HY34" s="413"/>
      <c r="HZ34" s="413"/>
      <c r="IA34" s="413"/>
      <c r="IB34" s="413"/>
      <c r="IC34" s="413"/>
      <c r="ID34" s="413"/>
      <c r="IE34" s="413"/>
      <c r="IF34" s="413"/>
      <c r="IG34" s="413"/>
      <c r="IH34" s="413"/>
      <c r="II34" s="413"/>
      <c r="IJ34" s="413"/>
      <c r="IK34" s="413"/>
      <c r="IL34" s="413"/>
      <c r="IM34" s="413"/>
      <c r="IN34" s="413"/>
      <c r="IO34" s="413"/>
      <c r="IP34" s="413"/>
      <c r="IQ34" s="413"/>
      <c r="IR34" s="413"/>
    </row>
    <row r="35" spans="1:252" ht="30" customHeight="1" x14ac:dyDescent="0.2">
      <c r="A35" s="447"/>
      <c r="B35" s="739"/>
      <c r="C35" s="740"/>
      <c r="D35" s="50"/>
      <c r="E35" s="736"/>
      <c r="F35" s="737"/>
      <c r="G35" s="737"/>
      <c r="H35" s="737"/>
      <c r="I35" s="737"/>
      <c r="J35" s="737"/>
      <c r="K35" s="737"/>
      <c r="L35" s="737"/>
      <c r="M35" s="738"/>
      <c r="N35" s="51"/>
      <c r="O35" s="256"/>
      <c r="P35" s="412" t="str">
        <f t="shared" si="0"/>
        <v/>
      </c>
      <c r="Q35" s="73"/>
      <c r="R35" s="575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26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3"/>
      <c r="CC35" s="413"/>
      <c r="CD35" s="413"/>
      <c r="CE35" s="413"/>
      <c r="CF35" s="413"/>
      <c r="CG35" s="413"/>
      <c r="CH35" s="413"/>
      <c r="CI35" s="413"/>
      <c r="CJ35" s="413"/>
      <c r="CK35" s="413"/>
      <c r="CL35" s="413"/>
      <c r="CM35" s="413"/>
      <c r="CN35" s="413"/>
      <c r="CO35" s="413"/>
      <c r="CP35" s="413"/>
      <c r="CQ35" s="413"/>
      <c r="CR35" s="413"/>
      <c r="CS35" s="413"/>
      <c r="CT35" s="413"/>
      <c r="CU35" s="413"/>
      <c r="CV35" s="413"/>
      <c r="CW35" s="413"/>
      <c r="CX35" s="413"/>
      <c r="CY35" s="413"/>
      <c r="CZ35" s="413"/>
      <c r="DA35" s="413"/>
      <c r="DB35" s="413"/>
      <c r="DC35" s="413"/>
      <c r="DD35" s="413"/>
      <c r="DE35" s="413"/>
      <c r="DF35" s="413"/>
      <c r="DG35" s="413"/>
      <c r="DH35" s="413"/>
      <c r="DI35" s="413"/>
      <c r="DJ35" s="413"/>
      <c r="DK35" s="413"/>
      <c r="DL35" s="413"/>
      <c r="DM35" s="413"/>
      <c r="DN35" s="413"/>
      <c r="DO35" s="413"/>
      <c r="DP35" s="413"/>
      <c r="DQ35" s="413"/>
      <c r="DR35" s="413"/>
      <c r="DS35" s="413"/>
      <c r="DT35" s="413"/>
      <c r="DU35" s="413"/>
      <c r="DV35" s="413"/>
      <c r="DW35" s="413"/>
      <c r="DX35" s="413"/>
      <c r="DY35" s="413"/>
      <c r="DZ35" s="413"/>
      <c r="EA35" s="413"/>
      <c r="EB35" s="413"/>
      <c r="EC35" s="413"/>
      <c r="ED35" s="413"/>
      <c r="EE35" s="413"/>
      <c r="EF35" s="413"/>
      <c r="EG35" s="413"/>
      <c r="EH35" s="413"/>
      <c r="EI35" s="413"/>
      <c r="EJ35" s="413"/>
      <c r="EK35" s="413"/>
      <c r="EL35" s="413"/>
      <c r="EM35" s="413"/>
      <c r="EN35" s="413"/>
      <c r="EO35" s="413"/>
      <c r="EP35" s="413"/>
      <c r="EQ35" s="413"/>
      <c r="ER35" s="413"/>
      <c r="ES35" s="413"/>
      <c r="ET35" s="413"/>
      <c r="EU35" s="413"/>
      <c r="EV35" s="413"/>
      <c r="EW35" s="413"/>
      <c r="EX35" s="413"/>
      <c r="EY35" s="413"/>
      <c r="EZ35" s="413"/>
      <c r="FA35" s="413"/>
      <c r="FB35" s="413"/>
      <c r="FC35" s="413"/>
      <c r="FD35" s="413"/>
      <c r="FE35" s="413"/>
      <c r="FF35" s="413"/>
      <c r="FG35" s="413"/>
      <c r="FH35" s="413"/>
      <c r="FI35" s="413"/>
      <c r="FJ35" s="413"/>
      <c r="FK35" s="413"/>
      <c r="FL35" s="413"/>
      <c r="FM35" s="413"/>
      <c r="FN35" s="413"/>
      <c r="FO35" s="413"/>
      <c r="FP35" s="413"/>
      <c r="FQ35" s="413"/>
      <c r="FR35" s="413"/>
      <c r="FS35" s="413"/>
      <c r="FT35" s="413"/>
      <c r="FU35" s="413"/>
      <c r="FV35" s="413"/>
      <c r="FW35" s="413"/>
      <c r="FX35" s="413"/>
      <c r="FY35" s="413"/>
      <c r="FZ35" s="413"/>
      <c r="GA35" s="413"/>
      <c r="GB35" s="413"/>
      <c r="GC35" s="413"/>
      <c r="GD35" s="413"/>
      <c r="GE35" s="413"/>
      <c r="GF35" s="413"/>
      <c r="GG35" s="413"/>
      <c r="GH35" s="413"/>
      <c r="GI35" s="413"/>
      <c r="GJ35" s="413"/>
      <c r="GK35" s="413"/>
      <c r="GL35" s="413"/>
      <c r="GM35" s="413"/>
      <c r="GN35" s="413"/>
      <c r="GO35" s="413"/>
      <c r="GP35" s="413"/>
      <c r="GQ35" s="413"/>
      <c r="GR35" s="413"/>
      <c r="GS35" s="413"/>
      <c r="GT35" s="413"/>
      <c r="GU35" s="413"/>
      <c r="GV35" s="413"/>
      <c r="GW35" s="413"/>
      <c r="GX35" s="413"/>
      <c r="GY35" s="413"/>
      <c r="GZ35" s="413"/>
      <c r="HA35" s="413"/>
      <c r="HB35" s="413"/>
      <c r="HC35" s="413"/>
      <c r="HD35" s="413"/>
      <c r="HE35" s="413"/>
      <c r="HF35" s="413"/>
      <c r="HG35" s="413"/>
      <c r="HH35" s="413"/>
      <c r="HI35" s="413"/>
      <c r="HJ35" s="413"/>
      <c r="HK35" s="413"/>
      <c r="HL35" s="413"/>
      <c r="HM35" s="413"/>
      <c r="HN35" s="413"/>
      <c r="HO35" s="413"/>
      <c r="HP35" s="413"/>
      <c r="HQ35" s="413"/>
      <c r="HR35" s="413"/>
      <c r="HS35" s="413"/>
      <c r="HT35" s="413"/>
      <c r="HU35" s="413"/>
      <c r="HV35" s="413"/>
      <c r="HW35" s="413"/>
      <c r="HX35" s="413"/>
      <c r="HY35" s="413"/>
      <c r="HZ35" s="413"/>
      <c r="IA35" s="413"/>
      <c r="IB35" s="413"/>
      <c r="IC35" s="413"/>
      <c r="ID35" s="413"/>
      <c r="IE35" s="413"/>
      <c r="IF35" s="413"/>
      <c r="IG35" s="413"/>
      <c r="IH35" s="413"/>
      <c r="II35" s="413"/>
      <c r="IJ35" s="413"/>
      <c r="IK35" s="413"/>
      <c r="IL35" s="413"/>
      <c r="IM35" s="413"/>
      <c r="IN35" s="413"/>
      <c r="IO35" s="413"/>
      <c r="IP35" s="413"/>
      <c r="IQ35" s="413"/>
      <c r="IR35" s="413"/>
    </row>
    <row r="36" spans="1:252" ht="30" customHeight="1" x14ac:dyDescent="0.2">
      <c r="A36" s="447"/>
      <c r="B36" s="739"/>
      <c r="C36" s="740"/>
      <c r="D36" s="50"/>
      <c r="E36" s="736"/>
      <c r="F36" s="737"/>
      <c r="G36" s="737"/>
      <c r="H36" s="737"/>
      <c r="I36" s="737"/>
      <c r="J36" s="737"/>
      <c r="K36" s="737"/>
      <c r="L36" s="737"/>
      <c r="M36" s="738"/>
      <c r="N36" s="51"/>
      <c r="O36" s="256"/>
      <c r="P36" s="412" t="str">
        <f t="shared" si="0"/>
        <v/>
      </c>
      <c r="Q36" s="73"/>
      <c r="R36" s="575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13"/>
      <c r="AT36" s="413"/>
      <c r="AU36" s="413"/>
      <c r="AV36" s="413"/>
      <c r="AW36" s="413"/>
      <c r="AX36" s="413"/>
      <c r="AY36" s="413"/>
      <c r="AZ36" s="413"/>
      <c r="BA36" s="413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13"/>
      <c r="BO36" s="413"/>
      <c r="BP36" s="413"/>
      <c r="BQ36" s="413"/>
      <c r="BR36" s="413"/>
      <c r="BS36" s="413"/>
      <c r="BT36" s="413"/>
      <c r="BU36" s="413"/>
      <c r="BV36" s="413"/>
      <c r="BW36" s="413"/>
      <c r="BX36" s="413"/>
      <c r="BY36" s="413"/>
      <c r="BZ36" s="413"/>
      <c r="CA36" s="413"/>
      <c r="CB36" s="413"/>
      <c r="CC36" s="413"/>
      <c r="CD36" s="413"/>
      <c r="CE36" s="413"/>
      <c r="CF36" s="413"/>
      <c r="CG36" s="413"/>
      <c r="CH36" s="413"/>
      <c r="CI36" s="413"/>
      <c r="CJ36" s="413"/>
      <c r="CK36" s="413"/>
      <c r="CL36" s="413"/>
      <c r="CM36" s="413"/>
      <c r="CN36" s="413"/>
      <c r="CO36" s="413"/>
      <c r="CP36" s="413"/>
      <c r="CQ36" s="413"/>
      <c r="CR36" s="413"/>
      <c r="CS36" s="413"/>
      <c r="CT36" s="413"/>
      <c r="CU36" s="413"/>
      <c r="CV36" s="413"/>
      <c r="CW36" s="413"/>
      <c r="CX36" s="413"/>
      <c r="CY36" s="413"/>
      <c r="CZ36" s="413"/>
      <c r="DA36" s="413"/>
      <c r="DB36" s="413"/>
      <c r="DC36" s="413"/>
      <c r="DD36" s="413"/>
      <c r="DE36" s="413"/>
      <c r="DF36" s="413"/>
      <c r="DG36" s="413"/>
      <c r="DH36" s="413"/>
      <c r="DI36" s="413"/>
      <c r="DJ36" s="413"/>
      <c r="DK36" s="413"/>
      <c r="DL36" s="413"/>
      <c r="DM36" s="413"/>
      <c r="DN36" s="413"/>
      <c r="DO36" s="413"/>
      <c r="DP36" s="413"/>
      <c r="DQ36" s="413"/>
      <c r="DR36" s="413"/>
      <c r="DS36" s="413"/>
      <c r="DT36" s="413"/>
      <c r="DU36" s="413"/>
      <c r="DV36" s="413"/>
      <c r="DW36" s="413"/>
      <c r="DX36" s="413"/>
      <c r="DY36" s="413"/>
      <c r="DZ36" s="413"/>
      <c r="EA36" s="413"/>
      <c r="EB36" s="413"/>
      <c r="EC36" s="413"/>
      <c r="ED36" s="413"/>
      <c r="EE36" s="413"/>
      <c r="EF36" s="413"/>
      <c r="EG36" s="413"/>
      <c r="EH36" s="413"/>
      <c r="EI36" s="413"/>
      <c r="EJ36" s="413"/>
      <c r="EK36" s="413"/>
      <c r="EL36" s="413"/>
      <c r="EM36" s="413"/>
      <c r="EN36" s="413"/>
      <c r="EO36" s="413"/>
      <c r="EP36" s="413"/>
      <c r="EQ36" s="413"/>
      <c r="ER36" s="413"/>
      <c r="ES36" s="413"/>
      <c r="ET36" s="413"/>
      <c r="EU36" s="413"/>
      <c r="EV36" s="413"/>
      <c r="EW36" s="413"/>
      <c r="EX36" s="413"/>
      <c r="EY36" s="413"/>
      <c r="EZ36" s="413"/>
      <c r="FA36" s="413"/>
      <c r="FB36" s="413"/>
      <c r="FC36" s="413"/>
      <c r="FD36" s="413"/>
      <c r="FE36" s="413"/>
      <c r="FF36" s="413"/>
      <c r="FG36" s="413"/>
      <c r="FH36" s="413"/>
      <c r="FI36" s="413"/>
      <c r="FJ36" s="413"/>
      <c r="FK36" s="413"/>
      <c r="FL36" s="413"/>
      <c r="FM36" s="413"/>
      <c r="FN36" s="413"/>
      <c r="FO36" s="413"/>
      <c r="FP36" s="413"/>
      <c r="FQ36" s="413"/>
      <c r="FR36" s="413"/>
      <c r="FS36" s="413"/>
      <c r="FT36" s="413"/>
      <c r="FU36" s="413"/>
      <c r="FV36" s="413"/>
      <c r="FW36" s="413"/>
      <c r="FX36" s="413"/>
      <c r="FY36" s="413"/>
      <c r="FZ36" s="413"/>
      <c r="GA36" s="413"/>
      <c r="GB36" s="413"/>
      <c r="GC36" s="413"/>
      <c r="GD36" s="413"/>
      <c r="GE36" s="413"/>
      <c r="GF36" s="413"/>
      <c r="GG36" s="413"/>
      <c r="GH36" s="413"/>
      <c r="GI36" s="413"/>
      <c r="GJ36" s="413"/>
      <c r="GK36" s="413"/>
      <c r="GL36" s="413"/>
      <c r="GM36" s="413"/>
      <c r="GN36" s="413"/>
      <c r="GO36" s="413"/>
      <c r="GP36" s="413"/>
      <c r="GQ36" s="413"/>
      <c r="GR36" s="413"/>
      <c r="GS36" s="413"/>
      <c r="GT36" s="413"/>
      <c r="GU36" s="413"/>
      <c r="GV36" s="413"/>
      <c r="GW36" s="413"/>
      <c r="GX36" s="413"/>
      <c r="GY36" s="413"/>
      <c r="GZ36" s="413"/>
      <c r="HA36" s="413"/>
      <c r="HB36" s="413"/>
      <c r="HC36" s="413"/>
      <c r="HD36" s="413"/>
      <c r="HE36" s="413"/>
      <c r="HF36" s="413"/>
      <c r="HG36" s="413"/>
      <c r="HH36" s="413"/>
      <c r="HI36" s="413"/>
      <c r="HJ36" s="413"/>
      <c r="HK36" s="413"/>
      <c r="HL36" s="413"/>
      <c r="HM36" s="413"/>
      <c r="HN36" s="413"/>
      <c r="HO36" s="413"/>
      <c r="HP36" s="413"/>
      <c r="HQ36" s="413"/>
      <c r="HR36" s="413"/>
      <c r="HS36" s="413"/>
      <c r="HT36" s="413"/>
      <c r="HU36" s="413"/>
      <c r="HV36" s="413"/>
      <c r="HW36" s="413"/>
      <c r="HX36" s="413"/>
      <c r="HY36" s="413"/>
      <c r="HZ36" s="413"/>
      <c r="IA36" s="413"/>
      <c r="IB36" s="413"/>
      <c r="IC36" s="413"/>
      <c r="ID36" s="413"/>
      <c r="IE36" s="413"/>
      <c r="IF36" s="413"/>
      <c r="IG36" s="413"/>
      <c r="IH36" s="413"/>
      <c r="II36" s="413"/>
      <c r="IJ36" s="413"/>
      <c r="IK36" s="413"/>
      <c r="IL36" s="413"/>
      <c r="IM36" s="413"/>
      <c r="IN36" s="413"/>
      <c r="IO36" s="413"/>
      <c r="IP36" s="413"/>
      <c r="IQ36" s="413"/>
      <c r="IR36" s="413"/>
    </row>
    <row r="37" spans="1:252" ht="30" customHeight="1" x14ac:dyDescent="0.2">
      <c r="A37" s="447"/>
      <c r="B37" s="739"/>
      <c r="C37" s="740"/>
      <c r="D37" s="50"/>
      <c r="E37" s="736"/>
      <c r="F37" s="737"/>
      <c r="G37" s="737"/>
      <c r="H37" s="737"/>
      <c r="I37" s="737"/>
      <c r="J37" s="737"/>
      <c r="K37" s="737"/>
      <c r="L37" s="737"/>
      <c r="M37" s="738"/>
      <c r="N37" s="51"/>
      <c r="O37" s="256"/>
      <c r="P37" s="412" t="str">
        <f t="shared" si="0"/>
        <v/>
      </c>
      <c r="Q37" s="73"/>
      <c r="R37" s="575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13"/>
      <c r="AT37" s="413"/>
      <c r="AU37" s="413"/>
      <c r="AV37" s="413"/>
      <c r="AW37" s="413"/>
      <c r="AX37" s="413"/>
      <c r="AY37" s="413"/>
      <c r="AZ37" s="413"/>
      <c r="BA37" s="413"/>
      <c r="BB37" s="413"/>
      <c r="BC37" s="413"/>
      <c r="BD37" s="413"/>
      <c r="BE37" s="413"/>
      <c r="BF37" s="413"/>
      <c r="BG37" s="413"/>
      <c r="BH37" s="413"/>
      <c r="BI37" s="413"/>
      <c r="BJ37" s="413"/>
      <c r="BK37" s="413"/>
      <c r="BL37" s="413"/>
      <c r="BM37" s="413"/>
      <c r="BN37" s="413"/>
      <c r="BO37" s="413"/>
      <c r="BP37" s="413"/>
      <c r="BQ37" s="413"/>
      <c r="BR37" s="413"/>
      <c r="BS37" s="413"/>
      <c r="BT37" s="413"/>
      <c r="BU37" s="413"/>
      <c r="BV37" s="413"/>
      <c r="BW37" s="413"/>
      <c r="BX37" s="413"/>
      <c r="BY37" s="413"/>
      <c r="BZ37" s="413"/>
      <c r="CA37" s="413"/>
      <c r="CB37" s="413"/>
      <c r="CC37" s="413"/>
      <c r="CD37" s="413"/>
      <c r="CE37" s="413"/>
      <c r="CF37" s="413"/>
      <c r="CG37" s="413"/>
      <c r="CH37" s="413"/>
      <c r="CI37" s="413"/>
      <c r="CJ37" s="413"/>
      <c r="CK37" s="413"/>
      <c r="CL37" s="413"/>
      <c r="CM37" s="413"/>
      <c r="CN37" s="413"/>
      <c r="CO37" s="413"/>
      <c r="CP37" s="413"/>
      <c r="CQ37" s="413"/>
      <c r="CR37" s="413"/>
      <c r="CS37" s="413"/>
      <c r="CT37" s="413"/>
      <c r="CU37" s="413"/>
      <c r="CV37" s="413"/>
      <c r="CW37" s="413"/>
      <c r="CX37" s="413"/>
      <c r="CY37" s="413"/>
      <c r="CZ37" s="413"/>
      <c r="DA37" s="413"/>
      <c r="DB37" s="413"/>
      <c r="DC37" s="413"/>
      <c r="DD37" s="413"/>
      <c r="DE37" s="413"/>
      <c r="DF37" s="413"/>
      <c r="DG37" s="413"/>
      <c r="DH37" s="413"/>
      <c r="DI37" s="413"/>
      <c r="DJ37" s="413"/>
      <c r="DK37" s="413"/>
      <c r="DL37" s="413"/>
      <c r="DM37" s="413"/>
      <c r="DN37" s="413"/>
      <c r="DO37" s="413"/>
      <c r="DP37" s="413"/>
      <c r="DQ37" s="413"/>
      <c r="DR37" s="413"/>
      <c r="DS37" s="413"/>
      <c r="DT37" s="413"/>
      <c r="DU37" s="413"/>
      <c r="DV37" s="413"/>
      <c r="DW37" s="413"/>
      <c r="DX37" s="413"/>
      <c r="DY37" s="413"/>
      <c r="DZ37" s="413"/>
      <c r="EA37" s="413"/>
      <c r="EB37" s="413"/>
      <c r="EC37" s="413"/>
      <c r="ED37" s="413"/>
      <c r="EE37" s="413"/>
      <c r="EF37" s="413"/>
      <c r="EG37" s="413"/>
      <c r="EH37" s="413"/>
      <c r="EI37" s="413"/>
      <c r="EJ37" s="413"/>
      <c r="EK37" s="413"/>
      <c r="EL37" s="413"/>
      <c r="EM37" s="413"/>
      <c r="EN37" s="413"/>
      <c r="EO37" s="413"/>
      <c r="EP37" s="413"/>
      <c r="EQ37" s="413"/>
      <c r="ER37" s="413"/>
      <c r="ES37" s="413"/>
      <c r="ET37" s="413"/>
      <c r="EU37" s="413"/>
      <c r="EV37" s="413"/>
      <c r="EW37" s="413"/>
      <c r="EX37" s="413"/>
      <c r="EY37" s="413"/>
      <c r="EZ37" s="413"/>
      <c r="FA37" s="413"/>
      <c r="FB37" s="413"/>
      <c r="FC37" s="413"/>
      <c r="FD37" s="413"/>
      <c r="FE37" s="413"/>
      <c r="FF37" s="413"/>
      <c r="FG37" s="413"/>
      <c r="FH37" s="413"/>
      <c r="FI37" s="413"/>
      <c r="FJ37" s="413"/>
      <c r="FK37" s="413"/>
      <c r="FL37" s="413"/>
      <c r="FM37" s="413"/>
      <c r="FN37" s="413"/>
      <c r="FO37" s="413"/>
      <c r="FP37" s="413"/>
      <c r="FQ37" s="413"/>
      <c r="FR37" s="413"/>
      <c r="FS37" s="413"/>
      <c r="FT37" s="413"/>
      <c r="FU37" s="413"/>
      <c r="FV37" s="413"/>
      <c r="FW37" s="413"/>
      <c r="FX37" s="413"/>
      <c r="FY37" s="413"/>
      <c r="FZ37" s="413"/>
      <c r="GA37" s="413"/>
      <c r="GB37" s="413"/>
      <c r="GC37" s="413"/>
      <c r="GD37" s="413"/>
      <c r="GE37" s="413"/>
      <c r="GF37" s="413"/>
      <c r="GG37" s="413"/>
      <c r="GH37" s="413"/>
      <c r="GI37" s="413"/>
      <c r="GJ37" s="413"/>
      <c r="GK37" s="413"/>
      <c r="GL37" s="413"/>
      <c r="GM37" s="413"/>
      <c r="GN37" s="413"/>
      <c r="GO37" s="413"/>
      <c r="GP37" s="413"/>
      <c r="GQ37" s="413"/>
      <c r="GR37" s="413"/>
      <c r="GS37" s="413"/>
      <c r="GT37" s="413"/>
      <c r="GU37" s="413"/>
      <c r="GV37" s="413"/>
      <c r="GW37" s="413"/>
      <c r="GX37" s="413"/>
      <c r="GY37" s="413"/>
      <c r="GZ37" s="413"/>
      <c r="HA37" s="413"/>
      <c r="HB37" s="413"/>
      <c r="HC37" s="413"/>
      <c r="HD37" s="413"/>
      <c r="HE37" s="413"/>
      <c r="HF37" s="413"/>
      <c r="HG37" s="413"/>
      <c r="HH37" s="413"/>
      <c r="HI37" s="413"/>
      <c r="HJ37" s="413"/>
      <c r="HK37" s="413"/>
      <c r="HL37" s="413"/>
      <c r="HM37" s="413"/>
      <c r="HN37" s="413"/>
      <c r="HO37" s="413"/>
      <c r="HP37" s="413"/>
      <c r="HQ37" s="413"/>
      <c r="HR37" s="413"/>
      <c r="HS37" s="413"/>
      <c r="HT37" s="413"/>
      <c r="HU37" s="413"/>
      <c r="HV37" s="413"/>
      <c r="HW37" s="413"/>
      <c r="HX37" s="413"/>
      <c r="HY37" s="413"/>
      <c r="HZ37" s="413"/>
      <c r="IA37" s="413"/>
      <c r="IB37" s="413"/>
      <c r="IC37" s="413"/>
      <c r="ID37" s="413"/>
      <c r="IE37" s="413"/>
      <c r="IF37" s="413"/>
      <c r="IG37" s="413"/>
      <c r="IH37" s="413"/>
      <c r="II37" s="413"/>
      <c r="IJ37" s="413"/>
      <c r="IK37" s="413"/>
      <c r="IL37" s="413"/>
      <c r="IM37" s="413"/>
      <c r="IN37" s="413"/>
      <c r="IO37" s="413"/>
      <c r="IP37" s="413"/>
      <c r="IQ37" s="413"/>
      <c r="IR37" s="413"/>
    </row>
    <row r="38" spans="1:252" ht="30" customHeight="1" x14ac:dyDescent="0.2">
      <c r="A38" s="447"/>
      <c r="B38" s="421"/>
      <c r="C38" s="567"/>
      <c r="D38" s="50"/>
      <c r="E38" s="736"/>
      <c r="F38" s="737"/>
      <c r="G38" s="737"/>
      <c r="H38" s="737"/>
      <c r="I38" s="737"/>
      <c r="J38" s="737"/>
      <c r="K38" s="737"/>
      <c r="L38" s="737"/>
      <c r="M38" s="738"/>
      <c r="N38" s="51"/>
      <c r="O38" s="256"/>
      <c r="P38" s="412"/>
      <c r="Q38" s="73"/>
      <c r="R38" s="575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3"/>
      <c r="BE38" s="413"/>
      <c r="BF38" s="413"/>
      <c r="BG38" s="413"/>
      <c r="BH38" s="413"/>
      <c r="BI38" s="413"/>
      <c r="BJ38" s="413"/>
      <c r="BK38" s="413"/>
      <c r="BL38" s="413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413"/>
      <c r="DC38" s="413"/>
      <c r="DD38" s="413"/>
      <c r="DE38" s="413"/>
      <c r="DF38" s="413"/>
      <c r="DG38" s="413"/>
      <c r="DH38" s="413"/>
      <c r="DI38" s="413"/>
      <c r="DJ38" s="413"/>
      <c r="DK38" s="413"/>
      <c r="DL38" s="413"/>
      <c r="DM38" s="413"/>
      <c r="DN38" s="413"/>
      <c r="DO38" s="413"/>
      <c r="DP38" s="413"/>
      <c r="DQ38" s="413"/>
      <c r="DR38" s="413"/>
      <c r="DS38" s="413"/>
      <c r="DT38" s="413"/>
      <c r="DU38" s="413"/>
      <c r="DV38" s="413"/>
      <c r="DW38" s="413"/>
      <c r="DX38" s="413"/>
      <c r="DY38" s="413"/>
      <c r="DZ38" s="413"/>
      <c r="EA38" s="413"/>
      <c r="EB38" s="413"/>
      <c r="EC38" s="413"/>
      <c r="ED38" s="413"/>
      <c r="EE38" s="413"/>
      <c r="EF38" s="413"/>
      <c r="EG38" s="413"/>
      <c r="EH38" s="413"/>
      <c r="EI38" s="413"/>
      <c r="EJ38" s="413"/>
      <c r="EK38" s="413"/>
      <c r="EL38" s="413"/>
      <c r="EM38" s="413"/>
      <c r="EN38" s="413"/>
      <c r="EO38" s="413"/>
      <c r="EP38" s="413"/>
      <c r="EQ38" s="413"/>
      <c r="ER38" s="413"/>
      <c r="ES38" s="413"/>
      <c r="ET38" s="413"/>
      <c r="EU38" s="413"/>
      <c r="EV38" s="413"/>
      <c r="EW38" s="413"/>
      <c r="EX38" s="413"/>
      <c r="EY38" s="413"/>
      <c r="EZ38" s="413"/>
      <c r="FA38" s="413"/>
      <c r="FB38" s="413"/>
      <c r="FC38" s="413"/>
      <c r="FD38" s="413"/>
      <c r="FE38" s="413"/>
      <c r="FF38" s="413"/>
      <c r="FG38" s="413"/>
      <c r="FH38" s="413"/>
      <c r="FI38" s="413"/>
      <c r="FJ38" s="413"/>
      <c r="FK38" s="413"/>
      <c r="FL38" s="413"/>
      <c r="FM38" s="413"/>
      <c r="FN38" s="413"/>
      <c r="FO38" s="413"/>
      <c r="FP38" s="413"/>
      <c r="FQ38" s="413"/>
      <c r="FR38" s="413"/>
      <c r="FS38" s="413"/>
      <c r="FT38" s="413"/>
      <c r="FU38" s="413"/>
      <c r="FV38" s="413"/>
      <c r="FW38" s="413"/>
      <c r="FX38" s="413"/>
      <c r="FY38" s="413"/>
      <c r="FZ38" s="413"/>
      <c r="GA38" s="413"/>
      <c r="GB38" s="413"/>
      <c r="GC38" s="413"/>
      <c r="GD38" s="413"/>
      <c r="GE38" s="413"/>
      <c r="GF38" s="413"/>
      <c r="GG38" s="413"/>
      <c r="GH38" s="413"/>
      <c r="GI38" s="413"/>
      <c r="GJ38" s="413"/>
      <c r="GK38" s="413"/>
      <c r="GL38" s="413"/>
      <c r="GM38" s="413"/>
      <c r="GN38" s="413"/>
      <c r="GO38" s="413"/>
      <c r="GP38" s="413"/>
      <c r="GQ38" s="413"/>
      <c r="GR38" s="413"/>
      <c r="GS38" s="413"/>
      <c r="GT38" s="413"/>
      <c r="GU38" s="413"/>
      <c r="GV38" s="413"/>
      <c r="GW38" s="413"/>
      <c r="GX38" s="413"/>
      <c r="GY38" s="413"/>
      <c r="GZ38" s="413"/>
      <c r="HA38" s="413"/>
      <c r="HB38" s="413"/>
      <c r="HC38" s="413"/>
      <c r="HD38" s="413"/>
      <c r="HE38" s="413"/>
      <c r="HF38" s="413"/>
      <c r="HG38" s="413"/>
      <c r="HH38" s="413"/>
      <c r="HI38" s="413"/>
      <c r="HJ38" s="413"/>
      <c r="HK38" s="413"/>
      <c r="HL38" s="413"/>
      <c r="HM38" s="413"/>
      <c r="HN38" s="413"/>
      <c r="HO38" s="413"/>
      <c r="HP38" s="413"/>
      <c r="HQ38" s="413"/>
      <c r="HR38" s="413"/>
      <c r="HS38" s="413"/>
      <c r="HT38" s="413"/>
      <c r="HU38" s="413"/>
      <c r="HV38" s="413"/>
      <c r="HW38" s="413"/>
      <c r="HX38" s="413"/>
      <c r="HY38" s="413"/>
      <c r="HZ38" s="413"/>
      <c r="IA38" s="413"/>
      <c r="IB38" s="413"/>
      <c r="IC38" s="413"/>
      <c r="ID38" s="413"/>
      <c r="IE38" s="413"/>
      <c r="IF38" s="413"/>
      <c r="IG38" s="413"/>
      <c r="IH38" s="413"/>
      <c r="II38" s="413"/>
      <c r="IJ38" s="413"/>
      <c r="IK38" s="413"/>
      <c r="IL38" s="413"/>
      <c r="IM38" s="413"/>
      <c r="IN38" s="413"/>
      <c r="IO38" s="413"/>
      <c r="IP38" s="413"/>
      <c r="IQ38" s="413"/>
      <c r="IR38" s="413"/>
    </row>
    <row r="39" spans="1:252" ht="30" customHeight="1" x14ac:dyDescent="0.2">
      <c r="A39" s="447"/>
      <c r="B39" s="421"/>
      <c r="C39" s="567"/>
      <c r="D39" s="50"/>
      <c r="E39" s="736"/>
      <c r="F39" s="737"/>
      <c r="G39" s="737"/>
      <c r="H39" s="737"/>
      <c r="I39" s="737"/>
      <c r="J39" s="737"/>
      <c r="K39" s="737"/>
      <c r="L39" s="737"/>
      <c r="M39" s="738"/>
      <c r="N39" s="51"/>
      <c r="O39" s="256"/>
      <c r="P39" s="412"/>
      <c r="Q39" s="73"/>
      <c r="R39" s="575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413"/>
      <c r="BV39" s="413"/>
      <c r="BW39" s="413"/>
      <c r="BX39" s="413"/>
      <c r="BY39" s="413"/>
      <c r="BZ39" s="413"/>
      <c r="CA39" s="413"/>
      <c r="CB39" s="413"/>
      <c r="CC39" s="413"/>
      <c r="CD39" s="413"/>
      <c r="CE39" s="413"/>
      <c r="CF39" s="413"/>
      <c r="CG39" s="413"/>
      <c r="CH39" s="413"/>
      <c r="CI39" s="413"/>
      <c r="CJ39" s="413"/>
      <c r="CK39" s="413"/>
      <c r="CL39" s="413"/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413"/>
      <c r="DA39" s="413"/>
      <c r="DB39" s="413"/>
      <c r="DC39" s="413"/>
      <c r="DD39" s="413"/>
      <c r="DE39" s="413"/>
      <c r="DF39" s="413"/>
      <c r="DG39" s="413"/>
      <c r="DH39" s="413"/>
      <c r="DI39" s="413"/>
      <c r="DJ39" s="413"/>
      <c r="DK39" s="413"/>
      <c r="DL39" s="413"/>
      <c r="DM39" s="413"/>
      <c r="DN39" s="413"/>
      <c r="DO39" s="413"/>
      <c r="DP39" s="413"/>
      <c r="DQ39" s="413"/>
      <c r="DR39" s="413"/>
      <c r="DS39" s="413"/>
      <c r="DT39" s="413"/>
      <c r="DU39" s="413"/>
      <c r="DV39" s="413"/>
      <c r="DW39" s="413"/>
      <c r="DX39" s="413"/>
      <c r="DY39" s="413"/>
      <c r="DZ39" s="413"/>
      <c r="EA39" s="413"/>
      <c r="EB39" s="413"/>
      <c r="EC39" s="413"/>
      <c r="ED39" s="413"/>
      <c r="EE39" s="413"/>
      <c r="EF39" s="413"/>
      <c r="EG39" s="413"/>
      <c r="EH39" s="413"/>
      <c r="EI39" s="413"/>
      <c r="EJ39" s="413"/>
      <c r="EK39" s="413"/>
      <c r="EL39" s="413"/>
      <c r="EM39" s="413"/>
      <c r="EN39" s="413"/>
      <c r="EO39" s="413"/>
      <c r="EP39" s="413"/>
      <c r="EQ39" s="413"/>
      <c r="ER39" s="413"/>
      <c r="ES39" s="413"/>
      <c r="ET39" s="413"/>
      <c r="EU39" s="413"/>
      <c r="EV39" s="413"/>
      <c r="EW39" s="413"/>
      <c r="EX39" s="413"/>
      <c r="EY39" s="413"/>
      <c r="EZ39" s="413"/>
      <c r="FA39" s="413"/>
      <c r="FB39" s="413"/>
      <c r="FC39" s="413"/>
      <c r="FD39" s="413"/>
      <c r="FE39" s="413"/>
      <c r="FF39" s="413"/>
      <c r="FG39" s="413"/>
      <c r="FH39" s="413"/>
      <c r="FI39" s="413"/>
      <c r="FJ39" s="413"/>
      <c r="FK39" s="413"/>
      <c r="FL39" s="413"/>
      <c r="FM39" s="413"/>
      <c r="FN39" s="413"/>
      <c r="FO39" s="413"/>
      <c r="FP39" s="413"/>
      <c r="FQ39" s="413"/>
      <c r="FR39" s="413"/>
      <c r="FS39" s="413"/>
      <c r="FT39" s="413"/>
      <c r="FU39" s="413"/>
      <c r="FV39" s="413"/>
      <c r="FW39" s="413"/>
      <c r="FX39" s="413"/>
      <c r="FY39" s="413"/>
      <c r="FZ39" s="413"/>
      <c r="GA39" s="413"/>
      <c r="GB39" s="413"/>
      <c r="GC39" s="413"/>
      <c r="GD39" s="413"/>
      <c r="GE39" s="413"/>
      <c r="GF39" s="413"/>
      <c r="GG39" s="413"/>
      <c r="GH39" s="413"/>
      <c r="GI39" s="413"/>
      <c r="GJ39" s="413"/>
      <c r="GK39" s="413"/>
      <c r="GL39" s="413"/>
      <c r="GM39" s="413"/>
      <c r="GN39" s="413"/>
      <c r="GO39" s="413"/>
      <c r="GP39" s="413"/>
      <c r="GQ39" s="413"/>
      <c r="GR39" s="413"/>
      <c r="GS39" s="413"/>
      <c r="GT39" s="413"/>
      <c r="GU39" s="413"/>
      <c r="GV39" s="413"/>
      <c r="GW39" s="413"/>
      <c r="GX39" s="413"/>
      <c r="GY39" s="413"/>
      <c r="GZ39" s="413"/>
      <c r="HA39" s="413"/>
      <c r="HB39" s="413"/>
      <c r="HC39" s="413"/>
      <c r="HD39" s="413"/>
      <c r="HE39" s="413"/>
      <c r="HF39" s="413"/>
      <c r="HG39" s="413"/>
      <c r="HH39" s="413"/>
      <c r="HI39" s="413"/>
      <c r="HJ39" s="413"/>
      <c r="HK39" s="413"/>
      <c r="HL39" s="413"/>
      <c r="HM39" s="413"/>
      <c r="HN39" s="413"/>
      <c r="HO39" s="413"/>
      <c r="HP39" s="413"/>
      <c r="HQ39" s="413"/>
      <c r="HR39" s="413"/>
      <c r="HS39" s="413"/>
      <c r="HT39" s="413"/>
      <c r="HU39" s="413"/>
      <c r="HV39" s="413"/>
      <c r="HW39" s="413"/>
      <c r="HX39" s="413"/>
      <c r="HY39" s="413"/>
      <c r="HZ39" s="413"/>
      <c r="IA39" s="413"/>
      <c r="IB39" s="413"/>
      <c r="IC39" s="413"/>
      <c r="ID39" s="413"/>
      <c r="IE39" s="413"/>
      <c r="IF39" s="413"/>
      <c r="IG39" s="413"/>
      <c r="IH39" s="413"/>
      <c r="II39" s="413"/>
      <c r="IJ39" s="413"/>
      <c r="IK39" s="413"/>
      <c r="IL39" s="413"/>
      <c r="IM39" s="413"/>
      <c r="IN39" s="413"/>
      <c r="IO39" s="413"/>
      <c r="IP39" s="413"/>
      <c r="IQ39" s="413"/>
      <c r="IR39" s="413"/>
    </row>
    <row r="40" spans="1:252" ht="30" customHeight="1" x14ac:dyDescent="0.2">
      <c r="A40" s="447"/>
      <c r="B40" s="421"/>
      <c r="C40" s="567"/>
      <c r="D40" s="50"/>
      <c r="E40" s="736"/>
      <c r="F40" s="737"/>
      <c r="G40" s="737"/>
      <c r="H40" s="737"/>
      <c r="I40" s="737"/>
      <c r="J40" s="737"/>
      <c r="K40" s="737"/>
      <c r="L40" s="737"/>
      <c r="M40" s="738"/>
      <c r="N40" s="51"/>
      <c r="O40" s="256"/>
      <c r="P40" s="412"/>
      <c r="Q40" s="73"/>
      <c r="R40" s="575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3"/>
      <c r="BG40" s="413"/>
      <c r="BH40" s="413"/>
      <c r="BI40" s="413"/>
      <c r="BJ40" s="413"/>
      <c r="BK40" s="413"/>
      <c r="BL40" s="413"/>
      <c r="BM40" s="413"/>
      <c r="BN40" s="413"/>
      <c r="BO40" s="413"/>
      <c r="BP40" s="413"/>
      <c r="BQ40" s="413"/>
      <c r="BR40" s="413"/>
      <c r="BS40" s="413"/>
      <c r="BT40" s="413"/>
      <c r="BU40" s="413"/>
      <c r="BV40" s="413"/>
      <c r="BW40" s="413"/>
      <c r="BX40" s="413"/>
      <c r="BY40" s="413"/>
      <c r="BZ40" s="413"/>
      <c r="CA40" s="413"/>
      <c r="CB40" s="413"/>
      <c r="CC40" s="413"/>
      <c r="CD40" s="413"/>
      <c r="CE40" s="413"/>
      <c r="CF40" s="413"/>
      <c r="CG40" s="413"/>
      <c r="CH40" s="413"/>
      <c r="CI40" s="413"/>
      <c r="CJ40" s="413"/>
      <c r="CK40" s="413"/>
      <c r="CL40" s="413"/>
      <c r="CM40" s="413"/>
      <c r="CN40" s="413"/>
      <c r="CO40" s="413"/>
      <c r="CP40" s="413"/>
      <c r="CQ40" s="413"/>
      <c r="CR40" s="413"/>
      <c r="CS40" s="413"/>
      <c r="CT40" s="413"/>
      <c r="CU40" s="413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3"/>
      <c r="DL40" s="413"/>
      <c r="DM40" s="413"/>
      <c r="DN40" s="413"/>
      <c r="DO40" s="413"/>
      <c r="DP40" s="413"/>
      <c r="DQ40" s="413"/>
      <c r="DR40" s="413"/>
      <c r="DS40" s="413"/>
      <c r="DT40" s="413"/>
      <c r="DU40" s="413"/>
      <c r="DV40" s="413"/>
      <c r="DW40" s="413"/>
      <c r="DX40" s="413"/>
      <c r="DY40" s="413"/>
      <c r="DZ40" s="413"/>
      <c r="EA40" s="413"/>
      <c r="EB40" s="413"/>
      <c r="EC40" s="413"/>
      <c r="ED40" s="413"/>
      <c r="EE40" s="413"/>
      <c r="EF40" s="413"/>
      <c r="EG40" s="413"/>
      <c r="EH40" s="413"/>
      <c r="EI40" s="413"/>
      <c r="EJ40" s="413"/>
      <c r="EK40" s="413"/>
      <c r="EL40" s="413"/>
      <c r="EM40" s="413"/>
      <c r="EN40" s="413"/>
      <c r="EO40" s="413"/>
      <c r="EP40" s="413"/>
      <c r="EQ40" s="413"/>
      <c r="ER40" s="413"/>
      <c r="ES40" s="413"/>
      <c r="ET40" s="413"/>
      <c r="EU40" s="413"/>
      <c r="EV40" s="413"/>
      <c r="EW40" s="413"/>
      <c r="EX40" s="413"/>
      <c r="EY40" s="413"/>
      <c r="EZ40" s="413"/>
      <c r="FA40" s="413"/>
      <c r="FB40" s="413"/>
      <c r="FC40" s="413"/>
      <c r="FD40" s="413"/>
      <c r="FE40" s="413"/>
      <c r="FF40" s="413"/>
      <c r="FG40" s="413"/>
      <c r="FH40" s="413"/>
      <c r="FI40" s="413"/>
      <c r="FJ40" s="413"/>
      <c r="FK40" s="413"/>
      <c r="FL40" s="413"/>
      <c r="FM40" s="413"/>
      <c r="FN40" s="413"/>
      <c r="FO40" s="413"/>
      <c r="FP40" s="413"/>
      <c r="FQ40" s="413"/>
      <c r="FR40" s="413"/>
      <c r="FS40" s="413"/>
      <c r="FT40" s="413"/>
      <c r="FU40" s="413"/>
      <c r="FV40" s="413"/>
      <c r="FW40" s="413"/>
      <c r="FX40" s="413"/>
      <c r="FY40" s="413"/>
      <c r="FZ40" s="413"/>
      <c r="GA40" s="413"/>
      <c r="GB40" s="413"/>
      <c r="GC40" s="413"/>
      <c r="GD40" s="413"/>
      <c r="GE40" s="413"/>
      <c r="GF40" s="413"/>
      <c r="GG40" s="413"/>
      <c r="GH40" s="413"/>
      <c r="GI40" s="413"/>
      <c r="GJ40" s="413"/>
      <c r="GK40" s="413"/>
      <c r="GL40" s="413"/>
      <c r="GM40" s="413"/>
      <c r="GN40" s="413"/>
      <c r="GO40" s="413"/>
      <c r="GP40" s="413"/>
      <c r="GQ40" s="413"/>
      <c r="GR40" s="413"/>
      <c r="GS40" s="413"/>
      <c r="GT40" s="413"/>
      <c r="GU40" s="413"/>
      <c r="GV40" s="413"/>
      <c r="GW40" s="413"/>
      <c r="GX40" s="413"/>
      <c r="GY40" s="413"/>
      <c r="GZ40" s="413"/>
      <c r="HA40" s="413"/>
      <c r="HB40" s="413"/>
      <c r="HC40" s="413"/>
      <c r="HD40" s="413"/>
      <c r="HE40" s="413"/>
      <c r="HF40" s="413"/>
      <c r="HG40" s="413"/>
      <c r="HH40" s="413"/>
      <c r="HI40" s="413"/>
      <c r="HJ40" s="413"/>
      <c r="HK40" s="413"/>
      <c r="HL40" s="413"/>
      <c r="HM40" s="413"/>
      <c r="HN40" s="413"/>
      <c r="HO40" s="413"/>
      <c r="HP40" s="413"/>
      <c r="HQ40" s="413"/>
      <c r="HR40" s="413"/>
      <c r="HS40" s="413"/>
      <c r="HT40" s="413"/>
      <c r="HU40" s="413"/>
      <c r="HV40" s="413"/>
      <c r="HW40" s="413"/>
      <c r="HX40" s="413"/>
      <c r="HY40" s="413"/>
      <c r="HZ40" s="413"/>
      <c r="IA40" s="413"/>
      <c r="IB40" s="413"/>
      <c r="IC40" s="413"/>
      <c r="ID40" s="413"/>
      <c r="IE40" s="413"/>
      <c r="IF40" s="413"/>
      <c r="IG40" s="413"/>
      <c r="IH40" s="413"/>
      <c r="II40" s="413"/>
      <c r="IJ40" s="413"/>
      <c r="IK40" s="413"/>
      <c r="IL40" s="413"/>
      <c r="IM40" s="413"/>
      <c r="IN40" s="413"/>
      <c r="IO40" s="413"/>
      <c r="IP40" s="413"/>
      <c r="IQ40" s="413"/>
      <c r="IR40" s="413"/>
    </row>
    <row r="41" spans="1:252" ht="30" customHeight="1" x14ac:dyDescent="0.2">
      <c r="A41" s="447"/>
      <c r="B41" s="421"/>
      <c r="C41" s="567"/>
      <c r="D41" s="50"/>
      <c r="E41" s="736"/>
      <c r="F41" s="737"/>
      <c r="G41" s="737"/>
      <c r="H41" s="737"/>
      <c r="I41" s="737"/>
      <c r="J41" s="737"/>
      <c r="K41" s="737"/>
      <c r="L41" s="737"/>
      <c r="M41" s="738"/>
      <c r="N41" s="51"/>
      <c r="O41" s="256"/>
      <c r="P41" s="412"/>
      <c r="Q41" s="73"/>
      <c r="R41" s="575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3"/>
      <c r="CB41" s="413"/>
      <c r="CC41" s="413"/>
      <c r="CD41" s="413"/>
      <c r="CE41" s="413"/>
      <c r="CF41" s="413"/>
      <c r="CG41" s="413"/>
      <c r="CH41" s="413"/>
      <c r="CI41" s="413"/>
      <c r="CJ41" s="413"/>
      <c r="CK41" s="413"/>
      <c r="CL41" s="413"/>
      <c r="CM41" s="413"/>
      <c r="CN41" s="413"/>
      <c r="CO41" s="413"/>
      <c r="CP41" s="413"/>
      <c r="CQ41" s="413"/>
      <c r="CR41" s="413"/>
      <c r="CS41" s="413"/>
      <c r="CT41" s="413"/>
      <c r="CU41" s="413"/>
      <c r="CV41" s="413"/>
      <c r="CW41" s="413"/>
      <c r="CX41" s="413"/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  <c r="DI41" s="413"/>
      <c r="DJ41" s="413"/>
      <c r="DK41" s="413"/>
      <c r="DL41" s="413"/>
      <c r="DM41" s="413"/>
      <c r="DN41" s="413"/>
      <c r="DO41" s="413"/>
      <c r="DP41" s="413"/>
      <c r="DQ41" s="413"/>
      <c r="DR41" s="413"/>
      <c r="DS41" s="413"/>
      <c r="DT41" s="413"/>
      <c r="DU41" s="413"/>
      <c r="DV41" s="413"/>
      <c r="DW41" s="413"/>
      <c r="DX41" s="413"/>
      <c r="DY41" s="413"/>
      <c r="DZ41" s="413"/>
      <c r="EA41" s="413"/>
      <c r="EB41" s="413"/>
      <c r="EC41" s="413"/>
      <c r="ED41" s="413"/>
      <c r="EE41" s="413"/>
      <c r="EF41" s="413"/>
      <c r="EG41" s="413"/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413"/>
      <c r="EW41" s="413"/>
      <c r="EX41" s="413"/>
      <c r="EY41" s="413"/>
      <c r="EZ41" s="413"/>
      <c r="FA41" s="413"/>
      <c r="FB41" s="413"/>
      <c r="FC41" s="413"/>
      <c r="FD41" s="413"/>
      <c r="FE41" s="413"/>
      <c r="FF41" s="413"/>
      <c r="FG41" s="413"/>
      <c r="FH41" s="413"/>
      <c r="FI41" s="413"/>
      <c r="FJ41" s="413"/>
      <c r="FK41" s="413"/>
      <c r="FL41" s="413"/>
      <c r="FM41" s="413"/>
      <c r="FN41" s="413"/>
      <c r="FO41" s="413"/>
      <c r="FP41" s="413"/>
      <c r="FQ41" s="413"/>
      <c r="FR41" s="413"/>
      <c r="FS41" s="413"/>
      <c r="FT41" s="413"/>
      <c r="FU41" s="413"/>
      <c r="FV41" s="413"/>
      <c r="FW41" s="413"/>
      <c r="FX41" s="413"/>
      <c r="FY41" s="413"/>
      <c r="FZ41" s="413"/>
      <c r="GA41" s="413"/>
      <c r="GB41" s="413"/>
      <c r="GC41" s="413"/>
      <c r="GD41" s="413"/>
      <c r="GE41" s="413"/>
      <c r="GF41" s="413"/>
      <c r="GG41" s="413"/>
      <c r="GH41" s="413"/>
      <c r="GI41" s="413"/>
      <c r="GJ41" s="413"/>
      <c r="GK41" s="413"/>
      <c r="GL41" s="413"/>
      <c r="GM41" s="413"/>
      <c r="GN41" s="413"/>
      <c r="GO41" s="413"/>
      <c r="GP41" s="413"/>
      <c r="GQ41" s="413"/>
      <c r="GR41" s="413"/>
      <c r="GS41" s="413"/>
      <c r="GT41" s="413"/>
      <c r="GU41" s="413"/>
      <c r="GV41" s="413"/>
      <c r="GW41" s="413"/>
      <c r="GX41" s="413"/>
      <c r="GY41" s="413"/>
      <c r="GZ41" s="413"/>
      <c r="HA41" s="413"/>
      <c r="HB41" s="413"/>
      <c r="HC41" s="413"/>
      <c r="HD41" s="413"/>
      <c r="HE41" s="413"/>
      <c r="HF41" s="413"/>
      <c r="HG41" s="413"/>
      <c r="HH41" s="413"/>
      <c r="HI41" s="413"/>
      <c r="HJ41" s="413"/>
      <c r="HK41" s="413"/>
      <c r="HL41" s="413"/>
      <c r="HM41" s="413"/>
      <c r="HN41" s="413"/>
      <c r="HO41" s="413"/>
      <c r="HP41" s="413"/>
      <c r="HQ41" s="413"/>
      <c r="HR41" s="413"/>
      <c r="HS41" s="413"/>
      <c r="HT41" s="413"/>
      <c r="HU41" s="413"/>
      <c r="HV41" s="413"/>
      <c r="HW41" s="413"/>
      <c r="HX41" s="413"/>
      <c r="HY41" s="413"/>
      <c r="HZ41" s="413"/>
      <c r="IA41" s="413"/>
      <c r="IB41" s="413"/>
      <c r="IC41" s="413"/>
      <c r="ID41" s="413"/>
      <c r="IE41" s="413"/>
      <c r="IF41" s="413"/>
      <c r="IG41" s="413"/>
      <c r="IH41" s="413"/>
      <c r="II41" s="413"/>
      <c r="IJ41" s="413"/>
      <c r="IK41" s="413"/>
      <c r="IL41" s="413"/>
      <c r="IM41" s="413"/>
      <c r="IN41" s="413"/>
      <c r="IO41" s="413"/>
      <c r="IP41" s="413"/>
      <c r="IQ41" s="413"/>
      <c r="IR41" s="413"/>
    </row>
    <row r="42" spans="1:252" ht="30" customHeight="1" x14ac:dyDescent="0.2">
      <c r="A42" s="447"/>
      <c r="B42" s="421"/>
      <c r="C42" s="567"/>
      <c r="D42" s="50"/>
      <c r="E42" s="736"/>
      <c r="F42" s="737"/>
      <c r="G42" s="737"/>
      <c r="H42" s="737"/>
      <c r="I42" s="737"/>
      <c r="J42" s="737"/>
      <c r="K42" s="737"/>
      <c r="L42" s="737"/>
      <c r="M42" s="738"/>
      <c r="N42" s="51"/>
      <c r="O42" s="256"/>
      <c r="P42" s="412"/>
      <c r="Q42" s="73"/>
      <c r="R42" s="575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3"/>
      <c r="CB42" s="413"/>
      <c r="CC42" s="413"/>
      <c r="CD42" s="413"/>
      <c r="CE42" s="413"/>
      <c r="CF42" s="413"/>
      <c r="CG42" s="413"/>
      <c r="CH42" s="413"/>
      <c r="CI42" s="413"/>
      <c r="CJ42" s="413"/>
      <c r="CK42" s="413"/>
      <c r="CL42" s="413"/>
      <c r="CM42" s="413"/>
      <c r="CN42" s="413"/>
      <c r="CO42" s="413"/>
      <c r="CP42" s="413"/>
      <c r="CQ42" s="413"/>
      <c r="CR42" s="413"/>
      <c r="CS42" s="413"/>
      <c r="CT42" s="413"/>
      <c r="CU42" s="413"/>
      <c r="CV42" s="413"/>
      <c r="CW42" s="413"/>
      <c r="CX42" s="413"/>
      <c r="CY42" s="413"/>
      <c r="CZ42" s="413"/>
      <c r="DA42" s="413"/>
      <c r="DB42" s="413"/>
      <c r="DC42" s="413"/>
      <c r="DD42" s="413"/>
      <c r="DE42" s="413"/>
      <c r="DF42" s="413"/>
      <c r="DG42" s="413"/>
      <c r="DH42" s="413"/>
      <c r="DI42" s="413"/>
      <c r="DJ42" s="413"/>
      <c r="DK42" s="413"/>
      <c r="DL42" s="413"/>
      <c r="DM42" s="413"/>
      <c r="DN42" s="413"/>
      <c r="DO42" s="413"/>
      <c r="DP42" s="413"/>
      <c r="DQ42" s="413"/>
      <c r="DR42" s="413"/>
      <c r="DS42" s="413"/>
      <c r="DT42" s="413"/>
      <c r="DU42" s="413"/>
      <c r="DV42" s="413"/>
      <c r="DW42" s="413"/>
      <c r="DX42" s="413"/>
      <c r="DY42" s="413"/>
      <c r="DZ42" s="413"/>
      <c r="EA42" s="413"/>
      <c r="EB42" s="413"/>
      <c r="EC42" s="413"/>
      <c r="ED42" s="413"/>
      <c r="EE42" s="413"/>
      <c r="EF42" s="413"/>
      <c r="EG42" s="413"/>
      <c r="EH42" s="413"/>
      <c r="EI42" s="413"/>
      <c r="EJ42" s="413"/>
      <c r="EK42" s="413"/>
      <c r="EL42" s="413"/>
      <c r="EM42" s="413"/>
      <c r="EN42" s="413"/>
      <c r="EO42" s="413"/>
      <c r="EP42" s="413"/>
      <c r="EQ42" s="413"/>
      <c r="ER42" s="413"/>
      <c r="ES42" s="413"/>
      <c r="ET42" s="413"/>
      <c r="EU42" s="413"/>
      <c r="EV42" s="413"/>
      <c r="EW42" s="413"/>
      <c r="EX42" s="413"/>
      <c r="EY42" s="413"/>
      <c r="EZ42" s="413"/>
      <c r="FA42" s="413"/>
      <c r="FB42" s="413"/>
      <c r="FC42" s="413"/>
      <c r="FD42" s="413"/>
      <c r="FE42" s="413"/>
      <c r="FF42" s="413"/>
      <c r="FG42" s="413"/>
      <c r="FH42" s="413"/>
      <c r="FI42" s="413"/>
      <c r="FJ42" s="413"/>
      <c r="FK42" s="413"/>
      <c r="FL42" s="413"/>
      <c r="FM42" s="413"/>
      <c r="FN42" s="413"/>
      <c r="FO42" s="413"/>
      <c r="FP42" s="413"/>
      <c r="FQ42" s="413"/>
      <c r="FR42" s="413"/>
      <c r="FS42" s="413"/>
      <c r="FT42" s="413"/>
      <c r="FU42" s="413"/>
      <c r="FV42" s="413"/>
      <c r="FW42" s="413"/>
      <c r="FX42" s="413"/>
      <c r="FY42" s="413"/>
      <c r="FZ42" s="413"/>
      <c r="GA42" s="413"/>
      <c r="GB42" s="413"/>
      <c r="GC42" s="413"/>
      <c r="GD42" s="413"/>
      <c r="GE42" s="413"/>
      <c r="GF42" s="413"/>
      <c r="GG42" s="413"/>
      <c r="GH42" s="413"/>
      <c r="GI42" s="413"/>
      <c r="GJ42" s="413"/>
      <c r="GK42" s="413"/>
      <c r="GL42" s="413"/>
      <c r="GM42" s="413"/>
      <c r="GN42" s="413"/>
      <c r="GO42" s="413"/>
      <c r="GP42" s="413"/>
      <c r="GQ42" s="413"/>
      <c r="GR42" s="413"/>
      <c r="GS42" s="413"/>
      <c r="GT42" s="413"/>
      <c r="GU42" s="413"/>
      <c r="GV42" s="413"/>
      <c r="GW42" s="413"/>
      <c r="GX42" s="413"/>
      <c r="GY42" s="413"/>
      <c r="GZ42" s="413"/>
      <c r="HA42" s="413"/>
      <c r="HB42" s="413"/>
      <c r="HC42" s="413"/>
      <c r="HD42" s="413"/>
      <c r="HE42" s="413"/>
      <c r="HF42" s="413"/>
      <c r="HG42" s="413"/>
      <c r="HH42" s="413"/>
      <c r="HI42" s="413"/>
      <c r="HJ42" s="413"/>
      <c r="HK42" s="413"/>
      <c r="HL42" s="413"/>
      <c r="HM42" s="413"/>
      <c r="HN42" s="413"/>
      <c r="HO42" s="413"/>
      <c r="HP42" s="413"/>
      <c r="HQ42" s="413"/>
      <c r="HR42" s="413"/>
      <c r="HS42" s="413"/>
      <c r="HT42" s="413"/>
      <c r="HU42" s="413"/>
      <c r="HV42" s="413"/>
      <c r="HW42" s="413"/>
      <c r="HX42" s="413"/>
      <c r="HY42" s="413"/>
      <c r="HZ42" s="413"/>
      <c r="IA42" s="413"/>
      <c r="IB42" s="413"/>
      <c r="IC42" s="413"/>
      <c r="ID42" s="413"/>
      <c r="IE42" s="413"/>
      <c r="IF42" s="413"/>
      <c r="IG42" s="413"/>
      <c r="IH42" s="413"/>
      <c r="II42" s="413"/>
      <c r="IJ42" s="413"/>
      <c r="IK42" s="413"/>
      <c r="IL42" s="413"/>
      <c r="IM42" s="413"/>
      <c r="IN42" s="413"/>
      <c r="IO42" s="413"/>
      <c r="IP42" s="413"/>
      <c r="IQ42" s="413"/>
      <c r="IR42" s="413"/>
    </row>
    <row r="43" spans="1:252" ht="30" customHeight="1" x14ac:dyDescent="0.2">
      <c r="A43" s="447"/>
      <c r="B43" s="421"/>
      <c r="C43" s="567"/>
      <c r="D43" s="50"/>
      <c r="E43" s="736"/>
      <c r="F43" s="737"/>
      <c r="G43" s="737"/>
      <c r="H43" s="737"/>
      <c r="I43" s="737"/>
      <c r="J43" s="737"/>
      <c r="K43" s="737"/>
      <c r="L43" s="737"/>
      <c r="M43" s="738"/>
      <c r="N43" s="51"/>
      <c r="O43" s="256"/>
      <c r="P43" s="412"/>
      <c r="Q43" s="73"/>
      <c r="R43" s="575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13"/>
      <c r="AT43" s="413"/>
      <c r="AU43" s="413"/>
      <c r="AV43" s="413"/>
      <c r="AW43" s="413"/>
      <c r="AX43" s="413"/>
      <c r="AY43" s="413"/>
      <c r="AZ43" s="413"/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3"/>
      <c r="CB43" s="413"/>
      <c r="CC43" s="413"/>
      <c r="CD43" s="413"/>
      <c r="CE43" s="413"/>
      <c r="CF43" s="413"/>
      <c r="CG43" s="413"/>
      <c r="CH43" s="413"/>
      <c r="CI43" s="413"/>
      <c r="CJ43" s="413"/>
      <c r="CK43" s="413"/>
      <c r="CL43" s="413"/>
      <c r="CM43" s="413"/>
      <c r="CN43" s="413"/>
      <c r="CO43" s="413"/>
      <c r="CP43" s="413"/>
      <c r="CQ43" s="413"/>
      <c r="CR43" s="413"/>
      <c r="CS43" s="413"/>
      <c r="CT43" s="413"/>
      <c r="CU43" s="413"/>
      <c r="CV43" s="413"/>
      <c r="CW43" s="413"/>
      <c r="CX43" s="413"/>
      <c r="CY43" s="413"/>
      <c r="CZ43" s="413"/>
      <c r="DA43" s="413"/>
      <c r="DB43" s="413"/>
      <c r="DC43" s="413"/>
      <c r="DD43" s="413"/>
      <c r="DE43" s="413"/>
      <c r="DF43" s="413"/>
      <c r="DG43" s="413"/>
      <c r="DH43" s="413"/>
      <c r="DI43" s="413"/>
      <c r="DJ43" s="413"/>
      <c r="DK43" s="413"/>
      <c r="DL43" s="413"/>
      <c r="DM43" s="413"/>
      <c r="DN43" s="413"/>
      <c r="DO43" s="413"/>
      <c r="DP43" s="413"/>
      <c r="DQ43" s="413"/>
      <c r="DR43" s="413"/>
      <c r="DS43" s="413"/>
      <c r="DT43" s="413"/>
      <c r="DU43" s="413"/>
      <c r="DV43" s="413"/>
      <c r="DW43" s="413"/>
      <c r="DX43" s="413"/>
      <c r="DY43" s="413"/>
      <c r="DZ43" s="413"/>
      <c r="EA43" s="413"/>
      <c r="EB43" s="413"/>
      <c r="EC43" s="413"/>
      <c r="ED43" s="413"/>
      <c r="EE43" s="413"/>
      <c r="EF43" s="413"/>
      <c r="EG43" s="413"/>
      <c r="EH43" s="413"/>
      <c r="EI43" s="413"/>
      <c r="EJ43" s="413"/>
      <c r="EK43" s="413"/>
      <c r="EL43" s="413"/>
      <c r="EM43" s="413"/>
      <c r="EN43" s="413"/>
      <c r="EO43" s="413"/>
      <c r="EP43" s="413"/>
      <c r="EQ43" s="413"/>
      <c r="ER43" s="413"/>
      <c r="ES43" s="413"/>
      <c r="ET43" s="413"/>
      <c r="EU43" s="413"/>
      <c r="EV43" s="413"/>
      <c r="EW43" s="413"/>
      <c r="EX43" s="413"/>
      <c r="EY43" s="413"/>
      <c r="EZ43" s="413"/>
      <c r="FA43" s="413"/>
      <c r="FB43" s="413"/>
      <c r="FC43" s="413"/>
      <c r="FD43" s="413"/>
      <c r="FE43" s="413"/>
      <c r="FF43" s="413"/>
      <c r="FG43" s="413"/>
      <c r="FH43" s="413"/>
      <c r="FI43" s="413"/>
      <c r="FJ43" s="413"/>
      <c r="FK43" s="413"/>
      <c r="FL43" s="413"/>
      <c r="FM43" s="413"/>
      <c r="FN43" s="413"/>
      <c r="FO43" s="413"/>
      <c r="FP43" s="413"/>
      <c r="FQ43" s="413"/>
      <c r="FR43" s="413"/>
      <c r="FS43" s="413"/>
      <c r="FT43" s="413"/>
      <c r="FU43" s="413"/>
      <c r="FV43" s="413"/>
      <c r="FW43" s="413"/>
      <c r="FX43" s="413"/>
      <c r="FY43" s="413"/>
      <c r="FZ43" s="413"/>
      <c r="GA43" s="413"/>
      <c r="GB43" s="413"/>
      <c r="GC43" s="413"/>
      <c r="GD43" s="413"/>
      <c r="GE43" s="413"/>
      <c r="GF43" s="413"/>
      <c r="GG43" s="413"/>
      <c r="GH43" s="413"/>
      <c r="GI43" s="413"/>
      <c r="GJ43" s="413"/>
      <c r="GK43" s="413"/>
      <c r="GL43" s="413"/>
      <c r="GM43" s="413"/>
      <c r="GN43" s="413"/>
      <c r="GO43" s="413"/>
      <c r="GP43" s="413"/>
      <c r="GQ43" s="413"/>
      <c r="GR43" s="413"/>
      <c r="GS43" s="413"/>
      <c r="GT43" s="413"/>
      <c r="GU43" s="413"/>
      <c r="GV43" s="413"/>
      <c r="GW43" s="413"/>
      <c r="GX43" s="413"/>
      <c r="GY43" s="413"/>
      <c r="GZ43" s="413"/>
      <c r="HA43" s="413"/>
      <c r="HB43" s="413"/>
      <c r="HC43" s="413"/>
      <c r="HD43" s="413"/>
      <c r="HE43" s="413"/>
      <c r="HF43" s="413"/>
      <c r="HG43" s="413"/>
      <c r="HH43" s="413"/>
      <c r="HI43" s="413"/>
      <c r="HJ43" s="413"/>
      <c r="HK43" s="413"/>
      <c r="HL43" s="413"/>
      <c r="HM43" s="413"/>
      <c r="HN43" s="413"/>
      <c r="HO43" s="413"/>
      <c r="HP43" s="413"/>
      <c r="HQ43" s="413"/>
      <c r="HR43" s="413"/>
      <c r="HS43" s="413"/>
      <c r="HT43" s="413"/>
      <c r="HU43" s="413"/>
      <c r="HV43" s="413"/>
      <c r="HW43" s="413"/>
      <c r="HX43" s="413"/>
      <c r="HY43" s="413"/>
      <c r="HZ43" s="413"/>
      <c r="IA43" s="413"/>
      <c r="IB43" s="413"/>
      <c r="IC43" s="413"/>
      <c r="ID43" s="413"/>
      <c r="IE43" s="413"/>
      <c r="IF43" s="413"/>
      <c r="IG43" s="413"/>
      <c r="IH43" s="413"/>
      <c r="II43" s="413"/>
      <c r="IJ43" s="413"/>
      <c r="IK43" s="413"/>
      <c r="IL43" s="413"/>
      <c r="IM43" s="413"/>
      <c r="IN43" s="413"/>
      <c r="IO43" s="413"/>
      <c r="IP43" s="413"/>
      <c r="IQ43" s="413"/>
      <c r="IR43" s="413"/>
    </row>
    <row r="44" spans="1:252" ht="30" customHeight="1" x14ac:dyDescent="0.2">
      <c r="A44" s="447"/>
      <c r="B44" s="421"/>
      <c r="C44" s="567"/>
      <c r="D44" s="50"/>
      <c r="E44" s="736"/>
      <c r="F44" s="737"/>
      <c r="G44" s="737"/>
      <c r="H44" s="737"/>
      <c r="I44" s="737"/>
      <c r="J44" s="737"/>
      <c r="K44" s="737"/>
      <c r="L44" s="737"/>
      <c r="M44" s="738"/>
      <c r="N44" s="51"/>
      <c r="O44" s="256"/>
      <c r="P44" s="412"/>
      <c r="Q44" s="73"/>
      <c r="R44" s="575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3"/>
      <c r="CJ44" s="413"/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413"/>
      <c r="DC44" s="413"/>
      <c r="DD44" s="413"/>
      <c r="DE44" s="413"/>
      <c r="DF44" s="413"/>
      <c r="DG44" s="413"/>
      <c r="DH44" s="413"/>
      <c r="DI44" s="413"/>
      <c r="DJ44" s="413"/>
      <c r="DK44" s="413"/>
      <c r="DL44" s="413"/>
      <c r="DM44" s="413"/>
      <c r="DN44" s="413"/>
      <c r="DO44" s="413"/>
      <c r="DP44" s="413"/>
      <c r="DQ44" s="413"/>
      <c r="DR44" s="413"/>
      <c r="DS44" s="413"/>
      <c r="DT44" s="413"/>
      <c r="DU44" s="413"/>
      <c r="DV44" s="413"/>
      <c r="DW44" s="413"/>
      <c r="DX44" s="413"/>
      <c r="DY44" s="413"/>
      <c r="DZ44" s="413"/>
      <c r="EA44" s="413"/>
      <c r="EB44" s="413"/>
      <c r="EC44" s="413"/>
      <c r="ED44" s="413"/>
      <c r="EE44" s="413"/>
      <c r="EF44" s="413"/>
      <c r="EG44" s="413"/>
      <c r="EH44" s="413"/>
      <c r="EI44" s="413"/>
      <c r="EJ44" s="413"/>
      <c r="EK44" s="413"/>
      <c r="EL44" s="413"/>
      <c r="EM44" s="413"/>
      <c r="EN44" s="413"/>
      <c r="EO44" s="413"/>
      <c r="EP44" s="413"/>
      <c r="EQ44" s="413"/>
      <c r="ER44" s="413"/>
      <c r="ES44" s="413"/>
      <c r="ET44" s="413"/>
      <c r="EU44" s="413"/>
      <c r="EV44" s="413"/>
      <c r="EW44" s="413"/>
      <c r="EX44" s="413"/>
      <c r="EY44" s="413"/>
      <c r="EZ44" s="413"/>
      <c r="FA44" s="413"/>
      <c r="FB44" s="413"/>
      <c r="FC44" s="413"/>
      <c r="FD44" s="413"/>
      <c r="FE44" s="413"/>
      <c r="FF44" s="413"/>
      <c r="FG44" s="413"/>
      <c r="FH44" s="413"/>
      <c r="FI44" s="413"/>
      <c r="FJ44" s="413"/>
      <c r="FK44" s="413"/>
      <c r="FL44" s="413"/>
      <c r="FM44" s="413"/>
      <c r="FN44" s="413"/>
      <c r="FO44" s="413"/>
      <c r="FP44" s="413"/>
      <c r="FQ44" s="413"/>
      <c r="FR44" s="413"/>
      <c r="FS44" s="413"/>
      <c r="FT44" s="413"/>
      <c r="FU44" s="413"/>
      <c r="FV44" s="413"/>
      <c r="FW44" s="413"/>
      <c r="FX44" s="413"/>
      <c r="FY44" s="413"/>
      <c r="FZ44" s="413"/>
      <c r="GA44" s="413"/>
      <c r="GB44" s="413"/>
      <c r="GC44" s="413"/>
      <c r="GD44" s="413"/>
      <c r="GE44" s="413"/>
      <c r="GF44" s="413"/>
      <c r="GG44" s="413"/>
      <c r="GH44" s="413"/>
      <c r="GI44" s="413"/>
      <c r="GJ44" s="413"/>
      <c r="GK44" s="413"/>
      <c r="GL44" s="413"/>
      <c r="GM44" s="413"/>
      <c r="GN44" s="413"/>
      <c r="GO44" s="413"/>
      <c r="GP44" s="413"/>
      <c r="GQ44" s="413"/>
      <c r="GR44" s="413"/>
      <c r="GS44" s="413"/>
      <c r="GT44" s="413"/>
      <c r="GU44" s="413"/>
      <c r="GV44" s="413"/>
      <c r="GW44" s="413"/>
      <c r="GX44" s="413"/>
      <c r="GY44" s="413"/>
      <c r="GZ44" s="413"/>
      <c r="HA44" s="413"/>
      <c r="HB44" s="413"/>
      <c r="HC44" s="413"/>
      <c r="HD44" s="413"/>
      <c r="HE44" s="413"/>
      <c r="HF44" s="413"/>
      <c r="HG44" s="413"/>
      <c r="HH44" s="413"/>
      <c r="HI44" s="413"/>
      <c r="HJ44" s="413"/>
      <c r="HK44" s="413"/>
      <c r="HL44" s="413"/>
      <c r="HM44" s="413"/>
      <c r="HN44" s="413"/>
      <c r="HO44" s="413"/>
      <c r="HP44" s="413"/>
      <c r="HQ44" s="413"/>
      <c r="HR44" s="413"/>
      <c r="HS44" s="413"/>
      <c r="HT44" s="413"/>
      <c r="HU44" s="413"/>
      <c r="HV44" s="413"/>
      <c r="HW44" s="413"/>
      <c r="HX44" s="413"/>
      <c r="HY44" s="413"/>
      <c r="HZ44" s="413"/>
      <c r="IA44" s="413"/>
      <c r="IB44" s="413"/>
      <c r="IC44" s="413"/>
      <c r="ID44" s="413"/>
      <c r="IE44" s="413"/>
      <c r="IF44" s="413"/>
      <c r="IG44" s="413"/>
      <c r="IH44" s="413"/>
      <c r="II44" s="413"/>
      <c r="IJ44" s="413"/>
      <c r="IK44" s="413"/>
      <c r="IL44" s="413"/>
      <c r="IM44" s="413"/>
      <c r="IN44" s="413"/>
      <c r="IO44" s="413"/>
      <c r="IP44" s="413"/>
      <c r="IQ44" s="413"/>
      <c r="IR44" s="413"/>
    </row>
    <row r="45" spans="1:252" ht="30" customHeight="1" x14ac:dyDescent="0.2">
      <c r="A45" s="447"/>
      <c r="B45" s="421"/>
      <c r="C45" s="567"/>
      <c r="D45" s="50"/>
      <c r="E45" s="736"/>
      <c r="F45" s="737"/>
      <c r="G45" s="737"/>
      <c r="H45" s="737"/>
      <c r="I45" s="737"/>
      <c r="J45" s="737"/>
      <c r="K45" s="737"/>
      <c r="L45" s="737"/>
      <c r="M45" s="738"/>
      <c r="N45" s="51"/>
      <c r="O45" s="256"/>
      <c r="P45" s="412"/>
      <c r="Q45" s="73"/>
      <c r="R45" s="575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13"/>
      <c r="AT45" s="413"/>
      <c r="AU45" s="413"/>
      <c r="AV45" s="413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3"/>
      <c r="CB45" s="413"/>
      <c r="CC45" s="413"/>
      <c r="CD45" s="413"/>
      <c r="CE45" s="413"/>
      <c r="CF45" s="413"/>
      <c r="CG45" s="413"/>
      <c r="CH45" s="413"/>
      <c r="CI45" s="413"/>
      <c r="CJ45" s="413"/>
      <c r="CK45" s="413"/>
      <c r="CL45" s="413"/>
      <c r="CM45" s="413"/>
      <c r="CN45" s="413"/>
      <c r="CO45" s="413"/>
      <c r="CP45" s="413"/>
      <c r="CQ45" s="413"/>
      <c r="CR45" s="413"/>
      <c r="CS45" s="413"/>
      <c r="CT45" s="413"/>
      <c r="CU45" s="413"/>
      <c r="CV45" s="413"/>
      <c r="CW45" s="413"/>
      <c r="CX45" s="413"/>
      <c r="CY45" s="413"/>
      <c r="CZ45" s="413"/>
      <c r="DA45" s="413"/>
      <c r="DB45" s="413"/>
      <c r="DC45" s="413"/>
      <c r="DD45" s="413"/>
      <c r="DE45" s="413"/>
      <c r="DF45" s="413"/>
      <c r="DG45" s="413"/>
      <c r="DH45" s="413"/>
      <c r="DI45" s="413"/>
      <c r="DJ45" s="413"/>
      <c r="DK45" s="413"/>
      <c r="DL45" s="413"/>
      <c r="DM45" s="413"/>
      <c r="DN45" s="413"/>
      <c r="DO45" s="413"/>
      <c r="DP45" s="413"/>
      <c r="DQ45" s="413"/>
      <c r="DR45" s="413"/>
      <c r="DS45" s="413"/>
      <c r="DT45" s="413"/>
      <c r="DU45" s="413"/>
      <c r="DV45" s="413"/>
      <c r="DW45" s="413"/>
      <c r="DX45" s="413"/>
      <c r="DY45" s="413"/>
      <c r="DZ45" s="413"/>
      <c r="EA45" s="413"/>
      <c r="EB45" s="413"/>
      <c r="EC45" s="413"/>
      <c r="ED45" s="413"/>
      <c r="EE45" s="413"/>
      <c r="EF45" s="413"/>
      <c r="EG45" s="413"/>
      <c r="EH45" s="413"/>
      <c r="EI45" s="413"/>
      <c r="EJ45" s="413"/>
      <c r="EK45" s="413"/>
      <c r="EL45" s="413"/>
      <c r="EM45" s="413"/>
      <c r="EN45" s="413"/>
      <c r="EO45" s="413"/>
      <c r="EP45" s="413"/>
      <c r="EQ45" s="413"/>
      <c r="ER45" s="413"/>
      <c r="ES45" s="413"/>
      <c r="ET45" s="413"/>
      <c r="EU45" s="413"/>
      <c r="EV45" s="413"/>
      <c r="EW45" s="413"/>
      <c r="EX45" s="413"/>
      <c r="EY45" s="413"/>
      <c r="EZ45" s="413"/>
      <c r="FA45" s="413"/>
      <c r="FB45" s="413"/>
      <c r="FC45" s="413"/>
      <c r="FD45" s="413"/>
      <c r="FE45" s="413"/>
      <c r="FF45" s="413"/>
      <c r="FG45" s="413"/>
      <c r="FH45" s="413"/>
      <c r="FI45" s="413"/>
      <c r="FJ45" s="413"/>
      <c r="FK45" s="413"/>
      <c r="FL45" s="413"/>
      <c r="FM45" s="413"/>
      <c r="FN45" s="413"/>
      <c r="FO45" s="413"/>
      <c r="FP45" s="413"/>
      <c r="FQ45" s="413"/>
      <c r="FR45" s="413"/>
      <c r="FS45" s="413"/>
      <c r="FT45" s="413"/>
      <c r="FU45" s="413"/>
      <c r="FV45" s="413"/>
      <c r="FW45" s="413"/>
      <c r="FX45" s="413"/>
      <c r="FY45" s="413"/>
      <c r="FZ45" s="413"/>
      <c r="GA45" s="413"/>
      <c r="GB45" s="413"/>
      <c r="GC45" s="413"/>
      <c r="GD45" s="413"/>
      <c r="GE45" s="413"/>
      <c r="GF45" s="413"/>
      <c r="GG45" s="413"/>
      <c r="GH45" s="413"/>
      <c r="GI45" s="413"/>
      <c r="GJ45" s="413"/>
      <c r="GK45" s="413"/>
      <c r="GL45" s="413"/>
      <c r="GM45" s="413"/>
      <c r="GN45" s="413"/>
      <c r="GO45" s="413"/>
      <c r="GP45" s="413"/>
      <c r="GQ45" s="413"/>
      <c r="GR45" s="413"/>
      <c r="GS45" s="413"/>
      <c r="GT45" s="413"/>
      <c r="GU45" s="413"/>
      <c r="GV45" s="413"/>
      <c r="GW45" s="413"/>
      <c r="GX45" s="413"/>
      <c r="GY45" s="413"/>
      <c r="GZ45" s="413"/>
      <c r="HA45" s="413"/>
      <c r="HB45" s="413"/>
      <c r="HC45" s="413"/>
      <c r="HD45" s="413"/>
      <c r="HE45" s="413"/>
      <c r="HF45" s="413"/>
      <c r="HG45" s="413"/>
      <c r="HH45" s="413"/>
      <c r="HI45" s="413"/>
      <c r="HJ45" s="413"/>
      <c r="HK45" s="413"/>
      <c r="HL45" s="413"/>
      <c r="HM45" s="413"/>
      <c r="HN45" s="413"/>
      <c r="HO45" s="413"/>
      <c r="HP45" s="413"/>
      <c r="HQ45" s="413"/>
      <c r="HR45" s="413"/>
      <c r="HS45" s="413"/>
      <c r="HT45" s="413"/>
      <c r="HU45" s="413"/>
      <c r="HV45" s="413"/>
      <c r="HW45" s="413"/>
      <c r="HX45" s="413"/>
      <c r="HY45" s="413"/>
      <c r="HZ45" s="413"/>
      <c r="IA45" s="413"/>
      <c r="IB45" s="413"/>
      <c r="IC45" s="413"/>
      <c r="ID45" s="413"/>
      <c r="IE45" s="413"/>
      <c r="IF45" s="413"/>
      <c r="IG45" s="413"/>
      <c r="IH45" s="413"/>
      <c r="II45" s="413"/>
      <c r="IJ45" s="413"/>
      <c r="IK45" s="413"/>
      <c r="IL45" s="413"/>
      <c r="IM45" s="413"/>
      <c r="IN45" s="413"/>
      <c r="IO45" s="413"/>
      <c r="IP45" s="413"/>
      <c r="IQ45" s="413"/>
      <c r="IR45" s="413"/>
    </row>
    <row r="46" spans="1:252" ht="30" customHeight="1" x14ac:dyDescent="0.2">
      <c r="A46" s="447"/>
      <c r="B46" s="421"/>
      <c r="C46" s="567"/>
      <c r="D46" s="50"/>
      <c r="E46" s="736"/>
      <c r="F46" s="737"/>
      <c r="G46" s="737"/>
      <c r="H46" s="737"/>
      <c r="I46" s="737"/>
      <c r="J46" s="737"/>
      <c r="K46" s="737"/>
      <c r="L46" s="737"/>
      <c r="M46" s="738"/>
      <c r="N46" s="51"/>
      <c r="O46" s="256"/>
      <c r="P46" s="412"/>
      <c r="Q46" s="73"/>
      <c r="R46" s="575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26"/>
      <c r="AQ46" s="426"/>
      <c r="AR46" s="426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3"/>
      <c r="DB46" s="413"/>
      <c r="DC46" s="413"/>
      <c r="DD46" s="413"/>
      <c r="DE46" s="413"/>
      <c r="DF46" s="413"/>
      <c r="DG46" s="413"/>
      <c r="DH46" s="413"/>
      <c r="DI46" s="413"/>
      <c r="DJ46" s="413"/>
      <c r="DK46" s="413"/>
      <c r="DL46" s="413"/>
      <c r="DM46" s="413"/>
      <c r="DN46" s="413"/>
      <c r="DO46" s="413"/>
      <c r="DP46" s="413"/>
      <c r="DQ46" s="413"/>
      <c r="DR46" s="413"/>
      <c r="DS46" s="413"/>
      <c r="DT46" s="413"/>
      <c r="DU46" s="413"/>
      <c r="DV46" s="413"/>
      <c r="DW46" s="413"/>
      <c r="DX46" s="413"/>
      <c r="DY46" s="413"/>
      <c r="DZ46" s="413"/>
      <c r="EA46" s="413"/>
      <c r="EB46" s="413"/>
      <c r="EC46" s="413"/>
      <c r="ED46" s="413"/>
      <c r="EE46" s="413"/>
      <c r="EF46" s="413"/>
      <c r="EG46" s="413"/>
      <c r="EH46" s="413"/>
      <c r="EI46" s="413"/>
      <c r="EJ46" s="413"/>
      <c r="EK46" s="413"/>
      <c r="EL46" s="413"/>
      <c r="EM46" s="413"/>
      <c r="EN46" s="413"/>
      <c r="EO46" s="413"/>
      <c r="EP46" s="413"/>
      <c r="EQ46" s="413"/>
      <c r="ER46" s="413"/>
      <c r="ES46" s="413"/>
      <c r="ET46" s="413"/>
      <c r="EU46" s="413"/>
      <c r="EV46" s="413"/>
      <c r="EW46" s="413"/>
      <c r="EX46" s="413"/>
      <c r="EY46" s="413"/>
      <c r="EZ46" s="413"/>
      <c r="FA46" s="413"/>
      <c r="FB46" s="413"/>
      <c r="FC46" s="413"/>
      <c r="FD46" s="413"/>
      <c r="FE46" s="413"/>
      <c r="FF46" s="413"/>
      <c r="FG46" s="413"/>
      <c r="FH46" s="413"/>
      <c r="FI46" s="413"/>
      <c r="FJ46" s="413"/>
      <c r="FK46" s="413"/>
      <c r="FL46" s="413"/>
      <c r="FM46" s="413"/>
      <c r="FN46" s="413"/>
      <c r="FO46" s="413"/>
      <c r="FP46" s="413"/>
      <c r="FQ46" s="413"/>
      <c r="FR46" s="413"/>
      <c r="FS46" s="413"/>
      <c r="FT46" s="413"/>
      <c r="FU46" s="413"/>
      <c r="FV46" s="413"/>
      <c r="FW46" s="413"/>
      <c r="FX46" s="413"/>
      <c r="FY46" s="413"/>
      <c r="FZ46" s="413"/>
      <c r="GA46" s="413"/>
      <c r="GB46" s="413"/>
      <c r="GC46" s="413"/>
      <c r="GD46" s="413"/>
      <c r="GE46" s="413"/>
      <c r="GF46" s="413"/>
      <c r="GG46" s="413"/>
      <c r="GH46" s="413"/>
      <c r="GI46" s="413"/>
      <c r="GJ46" s="413"/>
      <c r="GK46" s="413"/>
      <c r="GL46" s="413"/>
      <c r="GM46" s="413"/>
      <c r="GN46" s="413"/>
      <c r="GO46" s="413"/>
      <c r="GP46" s="413"/>
      <c r="GQ46" s="413"/>
      <c r="GR46" s="413"/>
      <c r="GS46" s="413"/>
      <c r="GT46" s="413"/>
      <c r="GU46" s="413"/>
      <c r="GV46" s="413"/>
      <c r="GW46" s="413"/>
      <c r="GX46" s="413"/>
      <c r="GY46" s="413"/>
      <c r="GZ46" s="413"/>
      <c r="HA46" s="413"/>
      <c r="HB46" s="413"/>
      <c r="HC46" s="413"/>
      <c r="HD46" s="413"/>
      <c r="HE46" s="413"/>
      <c r="HF46" s="413"/>
      <c r="HG46" s="413"/>
      <c r="HH46" s="413"/>
      <c r="HI46" s="413"/>
      <c r="HJ46" s="413"/>
      <c r="HK46" s="413"/>
      <c r="HL46" s="413"/>
      <c r="HM46" s="413"/>
      <c r="HN46" s="413"/>
      <c r="HO46" s="413"/>
      <c r="HP46" s="413"/>
      <c r="HQ46" s="413"/>
      <c r="HR46" s="413"/>
      <c r="HS46" s="413"/>
      <c r="HT46" s="413"/>
      <c r="HU46" s="413"/>
      <c r="HV46" s="413"/>
      <c r="HW46" s="413"/>
      <c r="HX46" s="413"/>
      <c r="HY46" s="413"/>
      <c r="HZ46" s="413"/>
      <c r="IA46" s="413"/>
      <c r="IB46" s="413"/>
      <c r="IC46" s="413"/>
      <c r="ID46" s="413"/>
      <c r="IE46" s="413"/>
      <c r="IF46" s="413"/>
      <c r="IG46" s="413"/>
      <c r="IH46" s="413"/>
      <c r="II46" s="413"/>
      <c r="IJ46" s="413"/>
      <c r="IK46" s="413"/>
      <c r="IL46" s="413"/>
      <c r="IM46" s="413"/>
      <c r="IN46" s="413"/>
      <c r="IO46" s="413"/>
      <c r="IP46" s="413"/>
      <c r="IQ46" s="413"/>
      <c r="IR46" s="413"/>
    </row>
    <row r="47" spans="1:252" ht="30" customHeight="1" x14ac:dyDescent="0.2">
      <c r="A47" s="447"/>
      <c r="B47" s="421"/>
      <c r="C47" s="567"/>
      <c r="D47" s="50"/>
      <c r="E47" s="736"/>
      <c r="F47" s="737"/>
      <c r="G47" s="737"/>
      <c r="H47" s="737"/>
      <c r="I47" s="737"/>
      <c r="J47" s="737"/>
      <c r="K47" s="737"/>
      <c r="L47" s="737"/>
      <c r="M47" s="738"/>
      <c r="N47" s="51"/>
      <c r="O47" s="256"/>
      <c r="P47" s="412"/>
      <c r="Q47" s="73"/>
      <c r="R47" s="575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26"/>
      <c r="AE47" s="426"/>
      <c r="AF47" s="426"/>
      <c r="AG47" s="426"/>
      <c r="AH47" s="426"/>
      <c r="AI47" s="426"/>
      <c r="AJ47" s="426"/>
      <c r="AK47" s="426"/>
      <c r="AL47" s="426"/>
      <c r="AM47" s="426"/>
      <c r="AN47" s="426"/>
      <c r="AO47" s="426"/>
      <c r="AP47" s="426"/>
      <c r="AQ47" s="426"/>
      <c r="AR47" s="426"/>
      <c r="AS47" s="413"/>
      <c r="AT47" s="413"/>
      <c r="AU47" s="413"/>
      <c r="AV47" s="413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3"/>
      <c r="CB47" s="413"/>
      <c r="CC47" s="413"/>
      <c r="CD47" s="413"/>
      <c r="CE47" s="413"/>
      <c r="CF47" s="413"/>
      <c r="CG47" s="413"/>
      <c r="CH47" s="413"/>
      <c r="CI47" s="413"/>
      <c r="CJ47" s="413"/>
      <c r="CK47" s="413"/>
      <c r="CL47" s="413"/>
      <c r="CM47" s="413"/>
      <c r="CN47" s="413"/>
      <c r="CO47" s="413"/>
      <c r="CP47" s="413"/>
      <c r="CQ47" s="413"/>
      <c r="CR47" s="413"/>
      <c r="CS47" s="413"/>
      <c r="CT47" s="413"/>
      <c r="CU47" s="413"/>
      <c r="CV47" s="413"/>
      <c r="CW47" s="413"/>
      <c r="CX47" s="413"/>
      <c r="CY47" s="413"/>
      <c r="CZ47" s="413"/>
      <c r="DA47" s="413"/>
      <c r="DB47" s="413"/>
      <c r="DC47" s="413"/>
      <c r="DD47" s="413"/>
      <c r="DE47" s="413"/>
      <c r="DF47" s="413"/>
      <c r="DG47" s="413"/>
      <c r="DH47" s="413"/>
      <c r="DI47" s="413"/>
      <c r="DJ47" s="413"/>
      <c r="DK47" s="413"/>
      <c r="DL47" s="413"/>
      <c r="DM47" s="413"/>
      <c r="DN47" s="413"/>
      <c r="DO47" s="413"/>
      <c r="DP47" s="413"/>
      <c r="DQ47" s="413"/>
      <c r="DR47" s="413"/>
      <c r="DS47" s="413"/>
      <c r="DT47" s="413"/>
      <c r="DU47" s="413"/>
      <c r="DV47" s="413"/>
      <c r="DW47" s="413"/>
      <c r="DX47" s="413"/>
      <c r="DY47" s="413"/>
      <c r="DZ47" s="413"/>
      <c r="EA47" s="413"/>
      <c r="EB47" s="413"/>
      <c r="EC47" s="413"/>
      <c r="ED47" s="413"/>
      <c r="EE47" s="413"/>
      <c r="EF47" s="413"/>
      <c r="EG47" s="413"/>
      <c r="EH47" s="413"/>
      <c r="EI47" s="413"/>
      <c r="EJ47" s="413"/>
      <c r="EK47" s="413"/>
      <c r="EL47" s="413"/>
      <c r="EM47" s="413"/>
      <c r="EN47" s="413"/>
      <c r="EO47" s="413"/>
      <c r="EP47" s="413"/>
      <c r="EQ47" s="413"/>
      <c r="ER47" s="413"/>
      <c r="ES47" s="413"/>
      <c r="ET47" s="413"/>
      <c r="EU47" s="413"/>
      <c r="EV47" s="413"/>
      <c r="EW47" s="413"/>
      <c r="EX47" s="413"/>
      <c r="EY47" s="413"/>
      <c r="EZ47" s="413"/>
      <c r="FA47" s="413"/>
      <c r="FB47" s="413"/>
      <c r="FC47" s="413"/>
      <c r="FD47" s="413"/>
      <c r="FE47" s="413"/>
      <c r="FF47" s="413"/>
      <c r="FG47" s="413"/>
      <c r="FH47" s="413"/>
      <c r="FI47" s="413"/>
      <c r="FJ47" s="413"/>
      <c r="FK47" s="413"/>
      <c r="FL47" s="413"/>
      <c r="FM47" s="413"/>
      <c r="FN47" s="413"/>
      <c r="FO47" s="413"/>
      <c r="FP47" s="413"/>
      <c r="FQ47" s="413"/>
      <c r="FR47" s="413"/>
      <c r="FS47" s="413"/>
      <c r="FT47" s="413"/>
      <c r="FU47" s="413"/>
      <c r="FV47" s="413"/>
      <c r="FW47" s="413"/>
      <c r="FX47" s="413"/>
      <c r="FY47" s="413"/>
      <c r="FZ47" s="413"/>
      <c r="GA47" s="413"/>
      <c r="GB47" s="413"/>
      <c r="GC47" s="413"/>
      <c r="GD47" s="413"/>
      <c r="GE47" s="413"/>
      <c r="GF47" s="413"/>
      <c r="GG47" s="413"/>
      <c r="GH47" s="413"/>
      <c r="GI47" s="413"/>
      <c r="GJ47" s="413"/>
      <c r="GK47" s="413"/>
      <c r="GL47" s="413"/>
      <c r="GM47" s="413"/>
      <c r="GN47" s="413"/>
      <c r="GO47" s="413"/>
      <c r="GP47" s="413"/>
      <c r="GQ47" s="413"/>
      <c r="GR47" s="413"/>
      <c r="GS47" s="413"/>
      <c r="GT47" s="413"/>
      <c r="GU47" s="413"/>
      <c r="GV47" s="413"/>
      <c r="GW47" s="413"/>
      <c r="GX47" s="413"/>
      <c r="GY47" s="413"/>
      <c r="GZ47" s="413"/>
      <c r="HA47" s="413"/>
      <c r="HB47" s="413"/>
      <c r="HC47" s="413"/>
      <c r="HD47" s="413"/>
      <c r="HE47" s="413"/>
      <c r="HF47" s="413"/>
      <c r="HG47" s="413"/>
      <c r="HH47" s="413"/>
      <c r="HI47" s="413"/>
      <c r="HJ47" s="413"/>
      <c r="HK47" s="413"/>
      <c r="HL47" s="413"/>
      <c r="HM47" s="413"/>
      <c r="HN47" s="413"/>
      <c r="HO47" s="413"/>
      <c r="HP47" s="413"/>
      <c r="HQ47" s="413"/>
      <c r="HR47" s="413"/>
      <c r="HS47" s="413"/>
      <c r="HT47" s="413"/>
      <c r="HU47" s="413"/>
      <c r="HV47" s="413"/>
      <c r="HW47" s="413"/>
      <c r="HX47" s="413"/>
      <c r="HY47" s="413"/>
      <c r="HZ47" s="413"/>
      <c r="IA47" s="413"/>
      <c r="IB47" s="413"/>
      <c r="IC47" s="413"/>
      <c r="ID47" s="413"/>
      <c r="IE47" s="413"/>
      <c r="IF47" s="413"/>
      <c r="IG47" s="413"/>
      <c r="IH47" s="413"/>
      <c r="II47" s="413"/>
      <c r="IJ47" s="413"/>
      <c r="IK47" s="413"/>
      <c r="IL47" s="413"/>
      <c r="IM47" s="413"/>
      <c r="IN47" s="413"/>
      <c r="IO47" s="413"/>
      <c r="IP47" s="413"/>
      <c r="IQ47" s="413"/>
      <c r="IR47" s="413"/>
    </row>
    <row r="48" spans="1:252" s="610" customFormat="1" ht="30" customHeight="1" x14ac:dyDescent="0.2">
      <c r="A48" s="447"/>
      <c r="B48" s="598"/>
      <c r="C48" s="599"/>
      <c r="D48" s="50"/>
      <c r="E48" s="736"/>
      <c r="F48" s="737"/>
      <c r="G48" s="737"/>
      <c r="H48" s="737"/>
      <c r="I48" s="737"/>
      <c r="J48" s="737"/>
      <c r="K48" s="737"/>
      <c r="L48" s="737"/>
      <c r="M48" s="738"/>
      <c r="N48" s="51"/>
      <c r="O48" s="256"/>
      <c r="P48" s="412"/>
      <c r="Q48" s="73"/>
      <c r="R48" s="575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3"/>
      <c r="BQ48" s="413"/>
      <c r="BR48" s="413"/>
      <c r="BS48" s="413"/>
      <c r="BT48" s="413"/>
      <c r="BU48" s="413"/>
      <c r="BV48" s="413"/>
      <c r="BW48" s="413"/>
      <c r="BX48" s="413"/>
      <c r="BY48" s="413"/>
      <c r="BZ48" s="413"/>
      <c r="CA48" s="413"/>
      <c r="CB48" s="413"/>
      <c r="CC48" s="413"/>
      <c r="CD48" s="413"/>
      <c r="CE48" s="413"/>
      <c r="CF48" s="413"/>
      <c r="CG48" s="413"/>
      <c r="CH48" s="413"/>
      <c r="CI48" s="413"/>
      <c r="CJ48" s="413"/>
      <c r="CK48" s="413"/>
      <c r="CL48" s="413"/>
      <c r="CM48" s="413"/>
      <c r="CN48" s="413"/>
      <c r="CO48" s="413"/>
      <c r="CP48" s="413"/>
      <c r="CQ48" s="413"/>
      <c r="CR48" s="413"/>
      <c r="CS48" s="413"/>
      <c r="CT48" s="413"/>
      <c r="CU48" s="413"/>
      <c r="CV48" s="413"/>
      <c r="CW48" s="413"/>
      <c r="CX48" s="413"/>
      <c r="CY48" s="413"/>
      <c r="CZ48" s="413"/>
      <c r="DA48" s="413"/>
      <c r="DB48" s="413"/>
      <c r="DC48" s="413"/>
      <c r="DD48" s="413"/>
      <c r="DE48" s="413"/>
      <c r="DF48" s="413"/>
      <c r="DG48" s="413"/>
      <c r="DH48" s="413"/>
      <c r="DI48" s="413"/>
      <c r="DJ48" s="413"/>
      <c r="DK48" s="413"/>
      <c r="DL48" s="413"/>
      <c r="DM48" s="413"/>
      <c r="DN48" s="413"/>
      <c r="DO48" s="413"/>
      <c r="DP48" s="413"/>
      <c r="DQ48" s="413"/>
      <c r="DR48" s="413"/>
      <c r="DS48" s="413"/>
      <c r="DT48" s="413"/>
      <c r="DU48" s="413"/>
      <c r="DV48" s="413"/>
      <c r="DW48" s="413"/>
      <c r="DX48" s="413"/>
      <c r="DY48" s="413"/>
      <c r="DZ48" s="413"/>
      <c r="EA48" s="413"/>
      <c r="EB48" s="413"/>
      <c r="EC48" s="413"/>
      <c r="ED48" s="413"/>
      <c r="EE48" s="413"/>
      <c r="EF48" s="413"/>
      <c r="EG48" s="413"/>
      <c r="EH48" s="413"/>
      <c r="EI48" s="413"/>
      <c r="EJ48" s="413"/>
      <c r="EK48" s="413"/>
      <c r="EL48" s="413"/>
      <c r="EM48" s="413"/>
      <c r="EN48" s="413"/>
      <c r="EO48" s="413"/>
      <c r="EP48" s="413"/>
      <c r="EQ48" s="413"/>
      <c r="ER48" s="413"/>
      <c r="ES48" s="413"/>
      <c r="ET48" s="413"/>
      <c r="EU48" s="413"/>
      <c r="EV48" s="413"/>
      <c r="EW48" s="413"/>
      <c r="EX48" s="413"/>
      <c r="EY48" s="413"/>
      <c r="EZ48" s="413"/>
      <c r="FA48" s="413"/>
      <c r="FB48" s="413"/>
      <c r="FC48" s="413"/>
      <c r="FD48" s="413"/>
      <c r="FE48" s="413"/>
      <c r="FF48" s="413"/>
      <c r="FG48" s="413"/>
      <c r="FH48" s="413"/>
      <c r="FI48" s="413"/>
      <c r="FJ48" s="413"/>
      <c r="FK48" s="413"/>
      <c r="FL48" s="413"/>
      <c r="FM48" s="413"/>
      <c r="FN48" s="413"/>
      <c r="FO48" s="413"/>
      <c r="FP48" s="413"/>
      <c r="FQ48" s="413"/>
      <c r="FR48" s="413"/>
      <c r="FS48" s="413"/>
      <c r="FT48" s="413"/>
      <c r="FU48" s="413"/>
      <c r="FV48" s="413"/>
      <c r="FW48" s="413"/>
      <c r="FX48" s="413"/>
      <c r="FY48" s="413"/>
      <c r="FZ48" s="413"/>
      <c r="GA48" s="413"/>
      <c r="GB48" s="413"/>
      <c r="GC48" s="413"/>
      <c r="GD48" s="413"/>
      <c r="GE48" s="413"/>
      <c r="GF48" s="413"/>
      <c r="GG48" s="413"/>
      <c r="GH48" s="413"/>
      <c r="GI48" s="413"/>
      <c r="GJ48" s="413"/>
      <c r="GK48" s="413"/>
      <c r="GL48" s="413"/>
      <c r="GM48" s="413"/>
      <c r="GN48" s="413"/>
      <c r="GO48" s="413"/>
      <c r="GP48" s="413"/>
      <c r="GQ48" s="413"/>
      <c r="GR48" s="413"/>
      <c r="GS48" s="413"/>
      <c r="GT48" s="413"/>
      <c r="GU48" s="413"/>
      <c r="GV48" s="413"/>
      <c r="GW48" s="413"/>
      <c r="GX48" s="413"/>
      <c r="GY48" s="413"/>
      <c r="GZ48" s="413"/>
      <c r="HA48" s="413"/>
      <c r="HB48" s="413"/>
      <c r="HC48" s="413"/>
      <c r="HD48" s="413"/>
      <c r="HE48" s="413"/>
      <c r="HF48" s="413"/>
      <c r="HG48" s="413"/>
      <c r="HH48" s="413"/>
      <c r="HI48" s="413"/>
      <c r="HJ48" s="413"/>
      <c r="HK48" s="413"/>
      <c r="HL48" s="413"/>
      <c r="HM48" s="413"/>
      <c r="HN48" s="413"/>
      <c r="HO48" s="413"/>
      <c r="HP48" s="413"/>
      <c r="HQ48" s="413"/>
      <c r="HR48" s="413"/>
      <c r="HS48" s="413"/>
      <c r="HT48" s="413"/>
      <c r="HU48" s="413"/>
      <c r="HV48" s="413"/>
      <c r="HW48" s="413"/>
      <c r="HX48" s="413"/>
      <c r="HY48" s="413"/>
      <c r="HZ48" s="413"/>
      <c r="IA48" s="413"/>
      <c r="IB48" s="413"/>
      <c r="IC48" s="413"/>
      <c r="ID48" s="413"/>
      <c r="IE48" s="413"/>
      <c r="IF48" s="413"/>
      <c r="IG48" s="413"/>
      <c r="IH48" s="413"/>
      <c r="II48" s="413"/>
      <c r="IJ48" s="413"/>
      <c r="IK48" s="413"/>
      <c r="IL48" s="413"/>
      <c r="IM48" s="413"/>
      <c r="IN48" s="413"/>
      <c r="IO48" s="413"/>
      <c r="IP48" s="413"/>
      <c r="IQ48" s="413"/>
      <c r="IR48" s="413"/>
    </row>
    <row r="49" spans="1:252" ht="30" customHeight="1" x14ac:dyDescent="0.2">
      <c r="A49" s="447"/>
      <c r="B49" s="739"/>
      <c r="C49" s="740"/>
      <c r="D49" s="50"/>
      <c r="E49" s="736"/>
      <c r="F49" s="737"/>
      <c r="G49" s="737"/>
      <c r="H49" s="737"/>
      <c r="I49" s="737"/>
      <c r="J49" s="737"/>
      <c r="K49" s="737"/>
      <c r="L49" s="737"/>
      <c r="M49" s="738"/>
      <c r="N49" s="51"/>
      <c r="O49" s="256"/>
      <c r="P49" s="412" t="str">
        <f t="shared" si="0"/>
        <v/>
      </c>
      <c r="Q49" s="73"/>
      <c r="R49" s="575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13"/>
      <c r="AT49" s="413"/>
      <c r="AU49" s="413"/>
      <c r="AV49" s="413"/>
      <c r="AW49" s="413"/>
      <c r="AX49" s="413"/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413"/>
      <c r="BR49" s="413"/>
      <c r="BS49" s="413"/>
      <c r="BT49" s="413"/>
      <c r="BU49" s="413"/>
      <c r="BV49" s="413"/>
      <c r="BW49" s="413"/>
      <c r="BX49" s="413"/>
      <c r="BY49" s="413"/>
      <c r="BZ49" s="413"/>
      <c r="CA49" s="413"/>
      <c r="CB49" s="413"/>
      <c r="CC49" s="413"/>
      <c r="CD49" s="413"/>
      <c r="CE49" s="413"/>
      <c r="CF49" s="413"/>
      <c r="CG49" s="413"/>
      <c r="CH49" s="413"/>
      <c r="CI49" s="413"/>
      <c r="CJ49" s="413"/>
      <c r="CK49" s="413"/>
      <c r="CL49" s="413"/>
      <c r="CM49" s="413"/>
      <c r="CN49" s="413"/>
      <c r="CO49" s="413"/>
      <c r="CP49" s="413"/>
      <c r="CQ49" s="413"/>
      <c r="CR49" s="413"/>
      <c r="CS49" s="413"/>
      <c r="CT49" s="413"/>
      <c r="CU49" s="413"/>
      <c r="CV49" s="413"/>
      <c r="CW49" s="413"/>
      <c r="CX49" s="413"/>
      <c r="CY49" s="413"/>
      <c r="CZ49" s="413"/>
      <c r="DA49" s="413"/>
      <c r="DB49" s="413"/>
      <c r="DC49" s="413"/>
      <c r="DD49" s="413"/>
      <c r="DE49" s="413"/>
      <c r="DF49" s="413"/>
      <c r="DG49" s="413"/>
      <c r="DH49" s="413"/>
      <c r="DI49" s="413"/>
      <c r="DJ49" s="413"/>
      <c r="DK49" s="413"/>
      <c r="DL49" s="413"/>
      <c r="DM49" s="413"/>
      <c r="DN49" s="413"/>
      <c r="DO49" s="413"/>
      <c r="DP49" s="413"/>
      <c r="DQ49" s="413"/>
      <c r="DR49" s="413"/>
      <c r="DS49" s="413"/>
      <c r="DT49" s="413"/>
      <c r="DU49" s="413"/>
      <c r="DV49" s="413"/>
      <c r="DW49" s="413"/>
      <c r="DX49" s="413"/>
      <c r="DY49" s="413"/>
      <c r="DZ49" s="413"/>
      <c r="EA49" s="413"/>
      <c r="EB49" s="413"/>
      <c r="EC49" s="413"/>
      <c r="ED49" s="413"/>
      <c r="EE49" s="413"/>
      <c r="EF49" s="413"/>
      <c r="EG49" s="413"/>
      <c r="EH49" s="413"/>
      <c r="EI49" s="413"/>
      <c r="EJ49" s="413"/>
      <c r="EK49" s="413"/>
      <c r="EL49" s="413"/>
      <c r="EM49" s="413"/>
      <c r="EN49" s="413"/>
      <c r="EO49" s="413"/>
      <c r="EP49" s="413"/>
      <c r="EQ49" s="413"/>
      <c r="ER49" s="413"/>
      <c r="ES49" s="413"/>
      <c r="ET49" s="413"/>
      <c r="EU49" s="413"/>
      <c r="EV49" s="413"/>
      <c r="EW49" s="413"/>
      <c r="EX49" s="413"/>
      <c r="EY49" s="413"/>
      <c r="EZ49" s="413"/>
      <c r="FA49" s="413"/>
      <c r="FB49" s="413"/>
      <c r="FC49" s="413"/>
      <c r="FD49" s="413"/>
      <c r="FE49" s="413"/>
      <c r="FF49" s="413"/>
      <c r="FG49" s="413"/>
      <c r="FH49" s="413"/>
      <c r="FI49" s="413"/>
      <c r="FJ49" s="413"/>
      <c r="FK49" s="413"/>
      <c r="FL49" s="413"/>
      <c r="FM49" s="413"/>
      <c r="FN49" s="413"/>
      <c r="FO49" s="413"/>
      <c r="FP49" s="413"/>
      <c r="FQ49" s="413"/>
      <c r="FR49" s="413"/>
      <c r="FS49" s="413"/>
      <c r="FT49" s="413"/>
      <c r="FU49" s="413"/>
      <c r="FV49" s="413"/>
      <c r="FW49" s="413"/>
      <c r="FX49" s="413"/>
      <c r="FY49" s="413"/>
      <c r="FZ49" s="413"/>
      <c r="GA49" s="413"/>
      <c r="GB49" s="413"/>
      <c r="GC49" s="413"/>
      <c r="GD49" s="413"/>
      <c r="GE49" s="413"/>
      <c r="GF49" s="413"/>
      <c r="GG49" s="413"/>
      <c r="GH49" s="413"/>
      <c r="GI49" s="413"/>
      <c r="GJ49" s="413"/>
      <c r="GK49" s="413"/>
      <c r="GL49" s="413"/>
      <c r="GM49" s="413"/>
      <c r="GN49" s="413"/>
      <c r="GO49" s="413"/>
      <c r="GP49" s="413"/>
      <c r="GQ49" s="413"/>
      <c r="GR49" s="413"/>
      <c r="GS49" s="413"/>
      <c r="GT49" s="413"/>
      <c r="GU49" s="413"/>
      <c r="GV49" s="413"/>
      <c r="GW49" s="413"/>
      <c r="GX49" s="413"/>
      <c r="GY49" s="413"/>
      <c r="GZ49" s="413"/>
      <c r="HA49" s="413"/>
      <c r="HB49" s="413"/>
      <c r="HC49" s="413"/>
      <c r="HD49" s="413"/>
      <c r="HE49" s="413"/>
      <c r="HF49" s="413"/>
      <c r="HG49" s="413"/>
      <c r="HH49" s="413"/>
      <c r="HI49" s="413"/>
      <c r="HJ49" s="413"/>
      <c r="HK49" s="413"/>
      <c r="HL49" s="413"/>
      <c r="HM49" s="413"/>
      <c r="HN49" s="413"/>
      <c r="HO49" s="413"/>
      <c r="HP49" s="413"/>
      <c r="HQ49" s="413"/>
      <c r="HR49" s="413"/>
      <c r="HS49" s="413"/>
      <c r="HT49" s="413"/>
      <c r="HU49" s="413"/>
      <c r="HV49" s="413"/>
      <c r="HW49" s="413"/>
      <c r="HX49" s="413"/>
      <c r="HY49" s="413"/>
      <c r="HZ49" s="413"/>
      <c r="IA49" s="413"/>
      <c r="IB49" s="413"/>
      <c r="IC49" s="413"/>
      <c r="ID49" s="413"/>
      <c r="IE49" s="413"/>
      <c r="IF49" s="413"/>
      <c r="IG49" s="413"/>
      <c r="IH49" s="413"/>
      <c r="II49" s="413"/>
      <c r="IJ49" s="413"/>
      <c r="IK49" s="413"/>
      <c r="IL49" s="413"/>
      <c r="IM49" s="413"/>
      <c r="IN49" s="413"/>
      <c r="IO49" s="413"/>
      <c r="IP49" s="413"/>
      <c r="IQ49" s="413"/>
      <c r="IR49" s="413"/>
    </row>
    <row r="50" spans="1:252" ht="30" customHeight="1" x14ac:dyDescent="0.2">
      <c r="A50" s="447"/>
      <c r="B50" s="739"/>
      <c r="C50" s="740"/>
      <c r="D50" s="50"/>
      <c r="E50" s="736"/>
      <c r="F50" s="737"/>
      <c r="G50" s="737"/>
      <c r="H50" s="737"/>
      <c r="I50" s="737"/>
      <c r="J50" s="737"/>
      <c r="K50" s="737"/>
      <c r="L50" s="737"/>
      <c r="M50" s="738"/>
      <c r="N50" s="51"/>
      <c r="O50" s="256"/>
      <c r="P50" s="412" t="str">
        <f t="shared" si="0"/>
        <v/>
      </c>
      <c r="Q50" s="73"/>
      <c r="R50" s="575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13"/>
      <c r="AT50" s="413"/>
      <c r="AU50" s="413"/>
      <c r="AV50" s="413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13"/>
      <c r="BJ50" s="413"/>
      <c r="BK50" s="413"/>
      <c r="BL50" s="413"/>
      <c r="BM50" s="413"/>
      <c r="BN50" s="413"/>
      <c r="BO50" s="413"/>
      <c r="BP50" s="413"/>
      <c r="BQ50" s="413"/>
      <c r="BR50" s="413"/>
      <c r="BS50" s="413"/>
      <c r="BT50" s="413"/>
      <c r="BU50" s="413"/>
      <c r="BV50" s="413"/>
      <c r="BW50" s="413"/>
      <c r="BX50" s="413"/>
      <c r="BY50" s="413"/>
      <c r="BZ50" s="413"/>
      <c r="CA50" s="413"/>
      <c r="CB50" s="413"/>
      <c r="CC50" s="413"/>
      <c r="CD50" s="413"/>
      <c r="CE50" s="413"/>
      <c r="CF50" s="413"/>
      <c r="CG50" s="413"/>
      <c r="CH50" s="413"/>
      <c r="CI50" s="413"/>
      <c r="CJ50" s="413"/>
      <c r="CK50" s="413"/>
      <c r="CL50" s="413"/>
      <c r="CM50" s="413"/>
      <c r="CN50" s="413"/>
      <c r="CO50" s="413"/>
      <c r="CP50" s="413"/>
      <c r="CQ50" s="413"/>
      <c r="CR50" s="413"/>
      <c r="CS50" s="413"/>
      <c r="CT50" s="413"/>
      <c r="CU50" s="413"/>
      <c r="CV50" s="413"/>
      <c r="CW50" s="413"/>
      <c r="CX50" s="413"/>
      <c r="CY50" s="413"/>
      <c r="CZ50" s="413"/>
      <c r="DA50" s="413"/>
      <c r="DB50" s="413"/>
      <c r="DC50" s="413"/>
      <c r="DD50" s="413"/>
      <c r="DE50" s="413"/>
      <c r="DF50" s="413"/>
      <c r="DG50" s="413"/>
      <c r="DH50" s="413"/>
      <c r="DI50" s="413"/>
      <c r="DJ50" s="413"/>
      <c r="DK50" s="413"/>
      <c r="DL50" s="413"/>
      <c r="DM50" s="413"/>
      <c r="DN50" s="413"/>
      <c r="DO50" s="413"/>
      <c r="DP50" s="413"/>
      <c r="DQ50" s="413"/>
      <c r="DR50" s="413"/>
      <c r="DS50" s="413"/>
      <c r="DT50" s="413"/>
      <c r="DU50" s="413"/>
      <c r="DV50" s="413"/>
      <c r="DW50" s="413"/>
      <c r="DX50" s="413"/>
      <c r="DY50" s="413"/>
      <c r="DZ50" s="413"/>
      <c r="EA50" s="413"/>
      <c r="EB50" s="413"/>
      <c r="EC50" s="413"/>
      <c r="ED50" s="413"/>
      <c r="EE50" s="413"/>
      <c r="EF50" s="413"/>
      <c r="EG50" s="413"/>
      <c r="EH50" s="413"/>
      <c r="EI50" s="413"/>
      <c r="EJ50" s="413"/>
      <c r="EK50" s="413"/>
      <c r="EL50" s="413"/>
      <c r="EM50" s="413"/>
      <c r="EN50" s="413"/>
      <c r="EO50" s="413"/>
      <c r="EP50" s="413"/>
      <c r="EQ50" s="413"/>
      <c r="ER50" s="413"/>
      <c r="ES50" s="413"/>
      <c r="ET50" s="413"/>
      <c r="EU50" s="413"/>
      <c r="EV50" s="413"/>
      <c r="EW50" s="413"/>
      <c r="EX50" s="413"/>
      <c r="EY50" s="413"/>
      <c r="EZ50" s="413"/>
      <c r="FA50" s="413"/>
      <c r="FB50" s="413"/>
      <c r="FC50" s="413"/>
      <c r="FD50" s="413"/>
      <c r="FE50" s="413"/>
      <c r="FF50" s="413"/>
      <c r="FG50" s="413"/>
      <c r="FH50" s="413"/>
      <c r="FI50" s="413"/>
      <c r="FJ50" s="413"/>
      <c r="FK50" s="413"/>
      <c r="FL50" s="413"/>
      <c r="FM50" s="413"/>
      <c r="FN50" s="413"/>
      <c r="FO50" s="413"/>
      <c r="FP50" s="413"/>
      <c r="FQ50" s="413"/>
      <c r="FR50" s="413"/>
      <c r="FS50" s="413"/>
      <c r="FT50" s="413"/>
      <c r="FU50" s="413"/>
      <c r="FV50" s="413"/>
      <c r="FW50" s="413"/>
      <c r="FX50" s="413"/>
      <c r="FY50" s="413"/>
      <c r="FZ50" s="413"/>
      <c r="GA50" s="413"/>
      <c r="GB50" s="413"/>
      <c r="GC50" s="413"/>
      <c r="GD50" s="413"/>
      <c r="GE50" s="413"/>
      <c r="GF50" s="413"/>
      <c r="GG50" s="413"/>
      <c r="GH50" s="413"/>
      <c r="GI50" s="413"/>
      <c r="GJ50" s="413"/>
      <c r="GK50" s="413"/>
      <c r="GL50" s="413"/>
      <c r="GM50" s="413"/>
      <c r="GN50" s="413"/>
      <c r="GO50" s="413"/>
      <c r="GP50" s="413"/>
      <c r="GQ50" s="413"/>
      <c r="GR50" s="413"/>
      <c r="GS50" s="413"/>
      <c r="GT50" s="413"/>
      <c r="GU50" s="413"/>
      <c r="GV50" s="413"/>
      <c r="GW50" s="413"/>
      <c r="GX50" s="413"/>
      <c r="GY50" s="413"/>
      <c r="GZ50" s="413"/>
      <c r="HA50" s="413"/>
      <c r="HB50" s="413"/>
      <c r="HC50" s="413"/>
      <c r="HD50" s="413"/>
      <c r="HE50" s="413"/>
      <c r="HF50" s="413"/>
      <c r="HG50" s="413"/>
      <c r="HH50" s="413"/>
      <c r="HI50" s="413"/>
      <c r="HJ50" s="413"/>
      <c r="HK50" s="413"/>
      <c r="HL50" s="413"/>
      <c r="HM50" s="413"/>
      <c r="HN50" s="413"/>
      <c r="HO50" s="413"/>
      <c r="HP50" s="413"/>
      <c r="HQ50" s="413"/>
      <c r="HR50" s="413"/>
      <c r="HS50" s="413"/>
      <c r="HT50" s="413"/>
      <c r="HU50" s="413"/>
      <c r="HV50" s="413"/>
      <c r="HW50" s="413"/>
      <c r="HX50" s="413"/>
      <c r="HY50" s="413"/>
      <c r="HZ50" s="413"/>
      <c r="IA50" s="413"/>
      <c r="IB50" s="413"/>
      <c r="IC50" s="413"/>
      <c r="ID50" s="413"/>
      <c r="IE50" s="413"/>
      <c r="IF50" s="413"/>
      <c r="IG50" s="413"/>
      <c r="IH50" s="413"/>
      <c r="II50" s="413"/>
      <c r="IJ50" s="413"/>
      <c r="IK50" s="413"/>
      <c r="IL50" s="413"/>
      <c r="IM50" s="413"/>
      <c r="IN50" s="413"/>
      <c r="IO50" s="413"/>
      <c r="IP50" s="413"/>
      <c r="IQ50" s="413"/>
      <c r="IR50" s="413"/>
    </row>
    <row r="51" spans="1:252" s="36" customFormat="1" ht="6" customHeight="1" x14ac:dyDescent="0.2">
      <c r="A51" s="584"/>
      <c r="C51" s="18"/>
      <c r="D51" s="18"/>
      <c r="E51" s="18"/>
      <c r="F51" s="1"/>
      <c r="G51" s="1"/>
      <c r="H51" s="1"/>
      <c r="I51" s="1"/>
      <c r="J51" s="1"/>
      <c r="K51" s="1"/>
      <c r="L51" s="1"/>
      <c r="M51" s="18"/>
      <c r="N51" s="18"/>
      <c r="O51" s="18"/>
      <c r="P51" s="37"/>
      <c r="Q51" s="1"/>
      <c r="R51" s="576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14"/>
      <c r="AT51" s="414"/>
      <c r="AU51" s="414"/>
      <c r="AV51" s="414"/>
      <c r="AW51" s="414"/>
      <c r="AX51" s="414"/>
      <c r="AY51" s="414"/>
      <c r="AZ51" s="414"/>
      <c r="BA51" s="414"/>
      <c r="BB51" s="414"/>
      <c r="BC51" s="414"/>
      <c r="BD51" s="414"/>
      <c r="BE51" s="414"/>
      <c r="BF51" s="414"/>
      <c r="BG51" s="414"/>
      <c r="BH51" s="414"/>
      <c r="BI51" s="414"/>
      <c r="BJ51" s="414"/>
      <c r="BK51" s="414"/>
      <c r="BL51" s="414"/>
      <c r="BM51" s="414"/>
      <c r="BN51" s="414"/>
      <c r="BO51" s="414"/>
      <c r="BP51" s="414"/>
      <c r="BQ51" s="414"/>
      <c r="BR51" s="414"/>
      <c r="BS51" s="414"/>
      <c r="BT51" s="414"/>
      <c r="BU51" s="414"/>
      <c r="BV51" s="414"/>
      <c r="BW51" s="414"/>
      <c r="BX51" s="414"/>
      <c r="BY51" s="414"/>
      <c r="BZ51" s="414"/>
      <c r="CA51" s="414"/>
      <c r="CB51" s="414"/>
      <c r="CC51" s="414"/>
      <c r="CD51" s="414"/>
      <c r="CE51" s="414"/>
      <c r="CF51" s="414"/>
      <c r="CG51" s="414"/>
      <c r="CH51" s="414"/>
      <c r="CI51" s="414"/>
      <c r="CJ51" s="414"/>
      <c r="CK51" s="414"/>
      <c r="CL51" s="414"/>
      <c r="CM51" s="414"/>
      <c r="CN51" s="414"/>
      <c r="CO51" s="414"/>
      <c r="CP51" s="414"/>
      <c r="CQ51" s="414"/>
      <c r="CR51" s="414"/>
      <c r="CS51" s="414"/>
      <c r="CT51" s="414"/>
      <c r="CU51" s="414"/>
      <c r="CV51" s="414"/>
      <c r="CW51" s="414"/>
      <c r="CX51" s="414"/>
      <c r="CY51" s="414"/>
      <c r="CZ51" s="414"/>
      <c r="DA51" s="414"/>
      <c r="DB51" s="414"/>
      <c r="DC51" s="414"/>
      <c r="DD51" s="414"/>
      <c r="DE51" s="414"/>
      <c r="DF51" s="414"/>
      <c r="DG51" s="414"/>
      <c r="DH51" s="414"/>
      <c r="DI51" s="414"/>
      <c r="DJ51" s="414"/>
      <c r="DK51" s="414"/>
      <c r="DL51" s="414"/>
      <c r="DM51" s="414"/>
      <c r="DN51" s="414"/>
      <c r="DO51" s="414"/>
      <c r="DP51" s="414"/>
      <c r="DQ51" s="414"/>
      <c r="DR51" s="414"/>
      <c r="DS51" s="414"/>
      <c r="DT51" s="414"/>
      <c r="DU51" s="414"/>
      <c r="DV51" s="414"/>
      <c r="DW51" s="414"/>
      <c r="DX51" s="414"/>
      <c r="DY51" s="414"/>
      <c r="DZ51" s="414"/>
      <c r="EA51" s="414"/>
      <c r="EB51" s="414"/>
      <c r="EC51" s="414"/>
      <c r="ED51" s="414"/>
      <c r="EE51" s="414"/>
      <c r="EF51" s="414"/>
      <c r="EG51" s="414"/>
      <c r="EH51" s="414"/>
      <c r="EI51" s="414"/>
      <c r="EJ51" s="414"/>
      <c r="EK51" s="414"/>
      <c r="EL51" s="414"/>
      <c r="EM51" s="414"/>
      <c r="EN51" s="414"/>
      <c r="EO51" s="414"/>
      <c r="EP51" s="414"/>
      <c r="EQ51" s="414"/>
      <c r="ER51" s="414"/>
      <c r="ES51" s="414"/>
      <c r="ET51" s="414"/>
      <c r="EU51" s="414"/>
      <c r="EV51" s="414"/>
      <c r="EW51" s="414"/>
      <c r="EX51" s="414"/>
      <c r="EY51" s="414"/>
      <c r="EZ51" s="414"/>
      <c r="FA51" s="414"/>
      <c r="FB51" s="414"/>
      <c r="FC51" s="414"/>
      <c r="FD51" s="414"/>
      <c r="FE51" s="414"/>
      <c r="FF51" s="414"/>
      <c r="FG51" s="414"/>
      <c r="FH51" s="414"/>
      <c r="FI51" s="414"/>
      <c r="FJ51" s="414"/>
      <c r="FK51" s="414"/>
      <c r="FL51" s="414"/>
      <c r="FM51" s="414"/>
      <c r="FN51" s="414"/>
      <c r="FO51" s="414"/>
      <c r="FP51" s="414"/>
      <c r="FQ51" s="414"/>
      <c r="FR51" s="414"/>
      <c r="FS51" s="414"/>
      <c r="FT51" s="414"/>
      <c r="FU51" s="414"/>
      <c r="FV51" s="414"/>
      <c r="FW51" s="414"/>
      <c r="FX51" s="414"/>
      <c r="FY51" s="414"/>
      <c r="FZ51" s="414"/>
      <c r="GA51" s="414"/>
      <c r="GB51" s="414"/>
      <c r="GC51" s="414"/>
      <c r="GD51" s="414"/>
      <c r="GE51" s="414"/>
      <c r="GF51" s="414"/>
      <c r="GG51" s="414"/>
      <c r="GH51" s="414"/>
      <c r="GI51" s="414"/>
      <c r="GJ51" s="414"/>
      <c r="GK51" s="414"/>
      <c r="GL51" s="414"/>
      <c r="GM51" s="414"/>
      <c r="GN51" s="414"/>
      <c r="GO51" s="414"/>
      <c r="GP51" s="414"/>
      <c r="GQ51" s="414"/>
      <c r="GR51" s="414"/>
      <c r="GS51" s="414"/>
      <c r="GT51" s="414"/>
      <c r="GU51" s="414"/>
      <c r="GV51" s="414"/>
      <c r="GW51" s="414"/>
      <c r="GX51" s="414"/>
      <c r="GY51" s="414"/>
      <c r="GZ51" s="414"/>
      <c r="HA51" s="414"/>
      <c r="HB51" s="414"/>
      <c r="HC51" s="414"/>
      <c r="HD51" s="414"/>
      <c r="HE51" s="414"/>
      <c r="HF51" s="414"/>
      <c r="HG51" s="414"/>
      <c r="HH51" s="414"/>
      <c r="HI51" s="414"/>
      <c r="HJ51" s="414"/>
      <c r="HK51" s="414"/>
      <c r="HL51" s="414"/>
      <c r="HM51" s="414"/>
      <c r="HN51" s="414"/>
      <c r="HO51" s="414"/>
      <c r="HP51" s="414"/>
      <c r="HQ51" s="414"/>
      <c r="HR51" s="414"/>
      <c r="HS51" s="414"/>
      <c r="HT51" s="414"/>
      <c r="HU51" s="414"/>
      <c r="HV51" s="414"/>
      <c r="HW51" s="414"/>
      <c r="HX51" s="414"/>
      <c r="HY51" s="414"/>
      <c r="HZ51" s="414"/>
      <c r="IA51" s="414"/>
      <c r="IB51" s="414"/>
      <c r="IC51" s="414"/>
      <c r="ID51" s="414"/>
      <c r="IE51" s="414"/>
      <c r="IF51" s="414"/>
      <c r="IG51" s="414"/>
      <c r="IH51" s="414"/>
      <c r="II51" s="414"/>
      <c r="IJ51" s="414"/>
      <c r="IK51" s="414"/>
      <c r="IL51" s="414"/>
      <c r="IM51" s="414"/>
      <c r="IN51" s="414"/>
      <c r="IO51" s="414"/>
      <c r="IP51" s="414"/>
      <c r="IQ51" s="414"/>
      <c r="IR51" s="414"/>
    </row>
    <row r="52" spans="1:252" s="77" customFormat="1" ht="21.75" customHeight="1" x14ac:dyDescent="0.2">
      <c r="A52" s="585"/>
      <c r="B52" s="335" t="s">
        <v>15</v>
      </c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577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8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2"/>
      <c r="DM52" s="422"/>
      <c r="DN52" s="422"/>
      <c r="DO52" s="422"/>
      <c r="DP52" s="422"/>
      <c r="DQ52" s="422"/>
      <c r="DR52" s="422"/>
      <c r="DS52" s="422"/>
      <c r="DT52" s="422"/>
      <c r="DU52" s="422"/>
      <c r="DV52" s="422"/>
      <c r="DW52" s="422"/>
      <c r="DX52" s="422"/>
      <c r="DY52" s="422"/>
      <c r="DZ52" s="422"/>
      <c r="EA52" s="422"/>
      <c r="EB52" s="422"/>
      <c r="EC52" s="422"/>
      <c r="ED52" s="422"/>
      <c r="EE52" s="422"/>
      <c r="EF52" s="422"/>
      <c r="EG52" s="422"/>
      <c r="EH52" s="422"/>
      <c r="EI52" s="422"/>
      <c r="EJ52" s="422"/>
      <c r="EK52" s="422"/>
      <c r="EL52" s="422"/>
      <c r="EM52" s="422"/>
      <c r="EN52" s="422"/>
      <c r="EO52" s="422"/>
      <c r="EP52" s="422"/>
      <c r="EQ52" s="422"/>
      <c r="ER52" s="422"/>
      <c r="ES52" s="422"/>
      <c r="ET52" s="422"/>
      <c r="EU52" s="422"/>
      <c r="EV52" s="422"/>
      <c r="EW52" s="422"/>
      <c r="EX52" s="422"/>
      <c r="EY52" s="422"/>
      <c r="EZ52" s="422"/>
      <c r="FA52" s="422"/>
      <c r="FB52" s="422"/>
      <c r="FC52" s="422"/>
      <c r="FD52" s="422"/>
      <c r="FE52" s="422"/>
      <c r="FF52" s="422"/>
      <c r="FG52" s="422"/>
      <c r="FH52" s="422"/>
      <c r="FI52" s="422"/>
      <c r="FJ52" s="422"/>
      <c r="FK52" s="422"/>
      <c r="FL52" s="422"/>
      <c r="FM52" s="422"/>
      <c r="FN52" s="422"/>
      <c r="FO52" s="422"/>
      <c r="FP52" s="422"/>
      <c r="FQ52" s="422"/>
      <c r="FR52" s="422"/>
      <c r="FS52" s="422"/>
      <c r="FT52" s="422"/>
      <c r="FU52" s="422"/>
      <c r="FV52" s="422"/>
      <c r="FW52" s="422"/>
      <c r="FX52" s="422"/>
      <c r="FY52" s="422"/>
      <c r="FZ52" s="422"/>
      <c r="GA52" s="422"/>
      <c r="GB52" s="422"/>
      <c r="GC52" s="422"/>
      <c r="GD52" s="422"/>
      <c r="GE52" s="422"/>
      <c r="GF52" s="422"/>
      <c r="GG52" s="422"/>
      <c r="GH52" s="422"/>
      <c r="GI52" s="422"/>
      <c r="GJ52" s="422"/>
      <c r="GK52" s="422"/>
      <c r="GL52" s="422"/>
      <c r="GM52" s="422"/>
      <c r="GN52" s="422"/>
      <c r="GO52" s="422"/>
      <c r="GP52" s="422"/>
      <c r="GQ52" s="422"/>
      <c r="GR52" s="422"/>
      <c r="GS52" s="422"/>
      <c r="GT52" s="422"/>
      <c r="GU52" s="422"/>
      <c r="GV52" s="422"/>
      <c r="GW52" s="422"/>
      <c r="GX52" s="422"/>
      <c r="GY52" s="422"/>
      <c r="GZ52" s="422"/>
      <c r="HA52" s="422"/>
      <c r="HB52" s="422"/>
      <c r="HC52" s="422"/>
      <c r="HD52" s="422"/>
      <c r="HE52" s="422"/>
      <c r="HF52" s="422"/>
      <c r="HG52" s="422"/>
      <c r="HH52" s="422"/>
      <c r="HI52" s="422"/>
      <c r="HJ52" s="422"/>
      <c r="HK52" s="422"/>
      <c r="HL52" s="422"/>
      <c r="HM52" s="422"/>
      <c r="HN52" s="422"/>
      <c r="HO52" s="422"/>
      <c r="HP52" s="422"/>
      <c r="HQ52" s="422"/>
      <c r="HR52" s="422"/>
      <c r="HS52" s="422"/>
      <c r="HT52" s="422"/>
      <c r="HU52" s="422"/>
      <c r="HV52" s="422"/>
      <c r="HW52" s="422"/>
      <c r="HX52" s="422"/>
      <c r="HY52" s="422"/>
      <c r="HZ52" s="422"/>
      <c r="IA52" s="422"/>
      <c r="IB52" s="422"/>
      <c r="IC52" s="422"/>
      <c r="ID52" s="422"/>
      <c r="IE52" s="422"/>
      <c r="IF52" s="422"/>
      <c r="IG52" s="422"/>
      <c r="IH52" s="422"/>
      <c r="II52" s="422"/>
      <c r="IJ52" s="422"/>
      <c r="IK52" s="422"/>
      <c r="IL52" s="422"/>
      <c r="IM52" s="422"/>
      <c r="IN52" s="422"/>
      <c r="IO52" s="422"/>
      <c r="IP52" s="422"/>
      <c r="IQ52" s="422"/>
      <c r="IR52" s="422"/>
    </row>
    <row r="53" spans="1:252" ht="14.25" customHeight="1" x14ac:dyDescent="0.2">
      <c r="A53" s="446"/>
      <c r="B53" s="714" t="s">
        <v>320</v>
      </c>
      <c r="C53" s="3"/>
      <c r="D53" s="3"/>
      <c r="E53" s="3"/>
      <c r="F53" s="43"/>
      <c r="G53" s="43"/>
      <c r="H53" s="43"/>
      <c r="I53" s="43"/>
      <c r="J53" s="43"/>
      <c r="K53" s="43"/>
      <c r="L53" s="43"/>
      <c r="M53" s="3"/>
      <c r="N53" s="3"/>
      <c r="O53" s="760">
        <v>1</v>
      </c>
      <c r="P53" s="760"/>
      <c r="Q53" s="760"/>
      <c r="R53" s="578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15"/>
      <c r="AT53" s="415"/>
      <c r="AU53" s="415"/>
      <c r="AV53" s="415"/>
      <c r="AW53" s="415"/>
      <c r="AX53" s="415"/>
      <c r="AY53" s="415"/>
      <c r="AZ53" s="415"/>
      <c r="BA53" s="415"/>
      <c r="BB53" s="415"/>
      <c r="BC53" s="415"/>
      <c r="BD53" s="415"/>
      <c r="BE53" s="415"/>
      <c r="BF53" s="415"/>
      <c r="BG53" s="415"/>
      <c r="BH53" s="415"/>
      <c r="BI53" s="415"/>
      <c r="BJ53" s="415"/>
      <c r="BK53" s="415"/>
      <c r="BL53" s="415"/>
      <c r="BM53" s="415"/>
      <c r="BN53" s="415"/>
      <c r="BO53" s="415"/>
      <c r="BP53" s="415"/>
      <c r="BQ53" s="415"/>
      <c r="BR53" s="415"/>
      <c r="BS53" s="415"/>
      <c r="BT53" s="415"/>
      <c r="BU53" s="415"/>
      <c r="BV53" s="415"/>
      <c r="BW53" s="415"/>
      <c r="BX53" s="415"/>
      <c r="BY53" s="415"/>
      <c r="BZ53" s="415"/>
      <c r="CA53" s="415"/>
      <c r="CB53" s="415"/>
      <c r="CC53" s="415"/>
      <c r="CD53" s="415"/>
      <c r="CE53" s="415"/>
      <c r="CF53" s="415"/>
      <c r="CG53" s="415"/>
      <c r="CH53" s="415"/>
      <c r="CI53" s="415"/>
      <c r="CJ53" s="415"/>
      <c r="CK53" s="415"/>
      <c r="CL53" s="415"/>
      <c r="CM53" s="415"/>
      <c r="CN53" s="415"/>
      <c r="CO53" s="415"/>
      <c r="CP53" s="415"/>
      <c r="CQ53" s="415"/>
      <c r="CR53" s="415"/>
      <c r="CS53" s="415"/>
      <c r="CT53" s="415"/>
      <c r="CU53" s="415"/>
      <c r="CV53" s="415"/>
      <c r="CW53" s="415"/>
      <c r="CX53" s="415"/>
      <c r="CY53" s="415"/>
      <c r="CZ53" s="415"/>
      <c r="DA53" s="415"/>
      <c r="DB53" s="415"/>
      <c r="DC53" s="415"/>
      <c r="DD53" s="415"/>
      <c r="DE53" s="415"/>
      <c r="DF53" s="415"/>
      <c r="DG53" s="415"/>
      <c r="DH53" s="415"/>
      <c r="DI53" s="415"/>
      <c r="DJ53" s="415"/>
      <c r="DK53" s="415"/>
      <c r="DL53" s="415"/>
      <c r="DM53" s="415"/>
      <c r="DN53" s="415"/>
      <c r="DO53" s="415"/>
      <c r="DP53" s="415"/>
      <c r="DQ53" s="415"/>
      <c r="DR53" s="415"/>
      <c r="DS53" s="415"/>
      <c r="DT53" s="415"/>
      <c r="DU53" s="415"/>
      <c r="DV53" s="415"/>
      <c r="DW53" s="415"/>
      <c r="DX53" s="415"/>
      <c r="DY53" s="415"/>
      <c r="DZ53" s="415"/>
      <c r="EA53" s="415"/>
      <c r="EB53" s="415"/>
      <c r="EC53" s="415"/>
      <c r="ED53" s="415"/>
      <c r="EE53" s="415"/>
      <c r="EF53" s="415"/>
      <c r="EG53" s="415"/>
      <c r="EH53" s="415"/>
      <c r="EI53" s="415"/>
      <c r="EJ53" s="415"/>
      <c r="EK53" s="415"/>
      <c r="EL53" s="415"/>
      <c r="EM53" s="415"/>
      <c r="EN53" s="415"/>
      <c r="EO53" s="415"/>
      <c r="EP53" s="415"/>
      <c r="EQ53" s="415"/>
      <c r="ER53" s="415"/>
      <c r="ES53" s="415"/>
      <c r="ET53" s="415"/>
      <c r="EU53" s="415"/>
      <c r="EV53" s="415"/>
      <c r="EW53" s="415"/>
      <c r="EX53" s="415"/>
      <c r="EY53" s="415"/>
      <c r="EZ53" s="415"/>
      <c r="FA53" s="415"/>
      <c r="FB53" s="415"/>
      <c r="FC53" s="415"/>
      <c r="FD53" s="415"/>
      <c r="FE53" s="415"/>
      <c r="FF53" s="415"/>
      <c r="FG53" s="415"/>
      <c r="FH53" s="415"/>
      <c r="FI53" s="415"/>
      <c r="FJ53" s="415"/>
      <c r="FK53" s="415"/>
      <c r="FL53" s="415"/>
      <c r="FM53" s="415"/>
      <c r="FN53" s="415"/>
      <c r="FO53" s="415"/>
      <c r="FP53" s="415"/>
      <c r="FQ53" s="415"/>
      <c r="FR53" s="415"/>
      <c r="FS53" s="415"/>
      <c r="FT53" s="415"/>
      <c r="FU53" s="415"/>
      <c r="FV53" s="415"/>
      <c r="FW53" s="415"/>
      <c r="FX53" s="415"/>
      <c r="FY53" s="415"/>
      <c r="FZ53" s="415"/>
      <c r="GA53" s="415"/>
      <c r="GB53" s="415"/>
      <c r="GC53" s="415"/>
      <c r="GD53" s="415"/>
      <c r="GE53" s="415"/>
      <c r="GF53" s="415"/>
      <c r="GG53" s="415"/>
      <c r="GH53" s="415"/>
      <c r="GI53" s="415"/>
      <c r="GJ53" s="415"/>
      <c r="GK53" s="415"/>
      <c r="GL53" s="415"/>
      <c r="GM53" s="415"/>
      <c r="GN53" s="415"/>
      <c r="GO53" s="415"/>
      <c r="GP53" s="415"/>
      <c r="GQ53" s="415"/>
      <c r="GR53" s="415"/>
      <c r="GS53" s="415"/>
      <c r="GT53" s="415"/>
      <c r="GU53" s="415"/>
      <c r="GV53" s="415"/>
      <c r="GW53" s="415"/>
      <c r="GX53" s="415"/>
      <c r="GY53" s="415"/>
      <c r="GZ53" s="415"/>
      <c r="HA53" s="415"/>
      <c r="HB53" s="415"/>
      <c r="HC53" s="415"/>
      <c r="HD53" s="415"/>
      <c r="HE53" s="415"/>
      <c r="HF53" s="415"/>
      <c r="HG53" s="415"/>
      <c r="HH53" s="415"/>
      <c r="HI53" s="415"/>
      <c r="HJ53" s="415"/>
      <c r="HK53" s="415"/>
      <c r="HL53" s="415"/>
      <c r="HM53" s="415"/>
      <c r="HN53" s="415"/>
      <c r="HO53" s="415"/>
      <c r="HP53" s="415"/>
      <c r="HQ53" s="415"/>
      <c r="HR53" s="415"/>
      <c r="HS53" s="415"/>
      <c r="HT53" s="415"/>
      <c r="HU53" s="415"/>
      <c r="HV53" s="415"/>
      <c r="HW53" s="415"/>
      <c r="HX53" s="415"/>
      <c r="HY53" s="415"/>
      <c r="HZ53" s="415"/>
      <c r="IA53" s="415"/>
      <c r="IB53" s="415"/>
      <c r="IC53" s="415"/>
      <c r="ID53" s="415"/>
      <c r="IE53" s="415"/>
      <c r="IF53" s="415"/>
      <c r="IG53" s="415"/>
      <c r="IH53" s="415"/>
      <c r="II53" s="415"/>
      <c r="IJ53" s="415"/>
      <c r="IK53" s="415"/>
      <c r="IL53" s="415"/>
      <c r="IM53" s="415"/>
      <c r="IN53" s="415"/>
      <c r="IO53" s="415"/>
      <c r="IP53" s="415"/>
      <c r="IQ53" s="415"/>
      <c r="IR53" s="415"/>
    </row>
    <row r="54" spans="1:252" ht="12" customHeight="1" x14ac:dyDescent="0.2">
      <c r="A54" s="446"/>
      <c r="B54" s="176"/>
      <c r="C54" s="3"/>
      <c r="D54" s="3"/>
      <c r="E54" s="3"/>
      <c r="F54" s="87"/>
      <c r="G54" s="43"/>
      <c r="H54" s="43"/>
      <c r="I54" s="43"/>
      <c r="J54" s="43"/>
      <c r="K54" s="43"/>
      <c r="L54" s="43"/>
      <c r="M54" s="3"/>
      <c r="N54" s="3"/>
      <c r="O54" s="76"/>
      <c r="P54" s="76"/>
      <c r="Q54" s="76"/>
      <c r="R54" s="578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5"/>
      <c r="CR54" s="415"/>
      <c r="CS54" s="415"/>
      <c r="CT54" s="415"/>
      <c r="CU54" s="415"/>
      <c r="CV54" s="415"/>
      <c r="CW54" s="415"/>
      <c r="CX54" s="415"/>
      <c r="CY54" s="415"/>
      <c r="CZ54" s="415"/>
      <c r="DA54" s="415"/>
      <c r="DB54" s="415"/>
      <c r="DC54" s="415"/>
      <c r="DD54" s="415"/>
      <c r="DE54" s="415"/>
      <c r="DF54" s="415"/>
      <c r="DG54" s="415"/>
      <c r="DH54" s="415"/>
      <c r="DI54" s="415"/>
      <c r="DJ54" s="415"/>
      <c r="DK54" s="415"/>
      <c r="DL54" s="415"/>
      <c r="DM54" s="415"/>
      <c r="DN54" s="415"/>
      <c r="DO54" s="415"/>
      <c r="DP54" s="415"/>
      <c r="DQ54" s="415"/>
      <c r="DR54" s="415"/>
      <c r="DS54" s="415"/>
      <c r="DT54" s="415"/>
      <c r="DU54" s="415"/>
      <c r="DV54" s="415"/>
      <c r="DW54" s="415"/>
      <c r="DX54" s="415"/>
      <c r="DY54" s="415"/>
      <c r="DZ54" s="415"/>
      <c r="EA54" s="415"/>
      <c r="EB54" s="415"/>
      <c r="EC54" s="415"/>
      <c r="ED54" s="415"/>
      <c r="EE54" s="415"/>
      <c r="EF54" s="415"/>
      <c r="EG54" s="415"/>
      <c r="EH54" s="415"/>
      <c r="EI54" s="415"/>
      <c r="EJ54" s="415"/>
      <c r="EK54" s="415"/>
      <c r="EL54" s="415"/>
      <c r="EM54" s="415"/>
      <c r="EN54" s="415"/>
      <c r="EO54" s="415"/>
      <c r="EP54" s="415"/>
      <c r="EQ54" s="415"/>
      <c r="ER54" s="415"/>
      <c r="ES54" s="415"/>
      <c r="ET54" s="415"/>
      <c r="EU54" s="415"/>
      <c r="EV54" s="415"/>
      <c r="EW54" s="415"/>
      <c r="EX54" s="415"/>
      <c r="EY54" s="415"/>
      <c r="EZ54" s="415"/>
      <c r="FA54" s="415"/>
      <c r="FB54" s="415"/>
      <c r="FC54" s="415"/>
      <c r="FD54" s="415"/>
      <c r="FE54" s="415"/>
      <c r="FF54" s="415"/>
      <c r="FG54" s="415"/>
      <c r="FH54" s="415"/>
      <c r="FI54" s="415"/>
      <c r="FJ54" s="415"/>
      <c r="FK54" s="415"/>
      <c r="FL54" s="415"/>
      <c r="FM54" s="415"/>
      <c r="FN54" s="415"/>
      <c r="FO54" s="415"/>
      <c r="FP54" s="415"/>
      <c r="FQ54" s="415"/>
      <c r="FR54" s="415"/>
      <c r="FS54" s="415"/>
      <c r="FT54" s="415"/>
      <c r="FU54" s="415"/>
      <c r="FV54" s="415"/>
      <c r="FW54" s="415"/>
      <c r="FX54" s="415"/>
      <c r="FY54" s="415"/>
      <c r="FZ54" s="415"/>
      <c r="GA54" s="415"/>
      <c r="GB54" s="415"/>
      <c r="GC54" s="415"/>
      <c r="GD54" s="415"/>
      <c r="GE54" s="415"/>
      <c r="GF54" s="415"/>
      <c r="GG54" s="415"/>
      <c r="GH54" s="415"/>
      <c r="GI54" s="415"/>
      <c r="GJ54" s="415"/>
      <c r="GK54" s="415"/>
      <c r="GL54" s="415"/>
      <c r="GM54" s="415"/>
      <c r="GN54" s="415"/>
      <c r="GO54" s="415"/>
      <c r="GP54" s="415"/>
      <c r="GQ54" s="415"/>
      <c r="GR54" s="415"/>
      <c r="GS54" s="415"/>
      <c r="GT54" s="415"/>
      <c r="GU54" s="415"/>
      <c r="GV54" s="415"/>
      <c r="GW54" s="415"/>
      <c r="GX54" s="415"/>
      <c r="GY54" s="415"/>
      <c r="GZ54" s="415"/>
      <c r="HA54" s="415"/>
      <c r="HB54" s="415"/>
      <c r="HC54" s="415"/>
      <c r="HD54" s="415"/>
      <c r="HE54" s="415"/>
      <c r="HF54" s="415"/>
      <c r="HG54" s="415"/>
      <c r="HH54" s="415"/>
      <c r="HI54" s="415"/>
      <c r="HJ54" s="415"/>
      <c r="HK54" s="415"/>
      <c r="HL54" s="415"/>
      <c r="HM54" s="415"/>
      <c r="HN54" s="415"/>
      <c r="HO54" s="415"/>
      <c r="HP54" s="415"/>
      <c r="HQ54" s="415"/>
      <c r="HR54" s="415"/>
      <c r="HS54" s="415"/>
      <c r="HT54" s="415"/>
      <c r="HU54" s="415"/>
      <c r="HV54" s="415"/>
      <c r="HW54" s="415"/>
      <c r="HX54" s="415"/>
      <c r="HY54" s="415"/>
      <c r="HZ54" s="415"/>
      <c r="IA54" s="415"/>
      <c r="IB54" s="415"/>
      <c r="IC54" s="415"/>
      <c r="ID54" s="415"/>
      <c r="IE54" s="415"/>
      <c r="IF54" s="415"/>
      <c r="IG54" s="415"/>
      <c r="IH54" s="415"/>
      <c r="II54" s="415"/>
      <c r="IJ54" s="415"/>
      <c r="IK54" s="415"/>
      <c r="IL54" s="415"/>
      <c r="IM54" s="415"/>
      <c r="IN54" s="415"/>
      <c r="IO54" s="415"/>
      <c r="IP54" s="415"/>
      <c r="IQ54" s="415"/>
      <c r="IR54" s="415"/>
    </row>
    <row r="55" spans="1:252" ht="12" customHeight="1" x14ac:dyDescent="0.2">
      <c r="A55" s="446"/>
      <c r="B55" s="176"/>
      <c r="C55" s="3"/>
      <c r="D55" s="3"/>
      <c r="E55" s="3"/>
      <c r="F55" s="43"/>
      <c r="G55" s="43"/>
      <c r="H55" s="43"/>
      <c r="I55" s="43"/>
      <c r="J55" s="43"/>
      <c r="K55" s="43"/>
      <c r="L55" s="43"/>
      <c r="M55" s="3"/>
      <c r="N55" s="3"/>
      <c r="O55" s="76"/>
      <c r="P55" s="76"/>
      <c r="Q55" s="76"/>
      <c r="R55" s="442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15"/>
      <c r="AT55" s="415"/>
      <c r="AU55" s="415"/>
      <c r="AV55" s="415"/>
      <c r="AW55" s="415"/>
      <c r="AX55" s="415"/>
      <c r="AY55" s="415"/>
      <c r="AZ55" s="415"/>
      <c r="BA55" s="415"/>
      <c r="BB55" s="415"/>
      <c r="BC55" s="415"/>
      <c r="BD55" s="415"/>
      <c r="BE55" s="415"/>
      <c r="BF55" s="415"/>
      <c r="BG55" s="415"/>
      <c r="BH55" s="415"/>
      <c r="BI55" s="415"/>
      <c r="BJ55" s="415"/>
      <c r="BK55" s="415"/>
      <c r="BL55" s="415"/>
      <c r="BM55" s="415"/>
      <c r="BN55" s="415"/>
      <c r="BO55" s="415"/>
      <c r="BP55" s="415"/>
      <c r="BQ55" s="415"/>
      <c r="BR55" s="415"/>
      <c r="BS55" s="415"/>
      <c r="BT55" s="415"/>
      <c r="BU55" s="415"/>
      <c r="BV55" s="415"/>
      <c r="BW55" s="415"/>
      <c r="BX55" s="415"/>
      <c r="BY55" s="415"/>
      <c r="BZ55" s="415"/>
      <c r="CA55" s="415"/>
      <c r="CB55" s="415"/>
      <c r="CC55" s="415"/>
      <c r="CD55" s="415"/>
      <c r="CE55" s="415"/>
      <c r="CF55" s="415"/>
      <c r="CG55" s="415"/>
      <c r="CH55" s="415"/>
      <c r="CI55" s="415"/>
      <c r="CJ55" s="415"/>
      <c r="CK55" s="415"/>
      <c r="CL55" s="415"/>
      <c r="CM55" s="415"/>
      <c r="CN55" s="415"/>
      <c r="CO55" s="415"/>
      <c r="CP55" s="415"/>
      <c r="CQ55" s="415"/>
      <c r="CR55" s="415"/>
      <c r="CS55" s="415"/>
      <c r="CT55" s="415"/>
      <c r="CU55" s="415"/>
      <c r="CV55" s="415"/>
      <c r="CW55" s="415"/>
      <c r="CX55" s="415"/>
      <c r="CY55" s="415"/>
      <c r="CZ55" s="415"/>
      <c r="DA55" s="415"/>
      <c r="DB55" s="415"/>
      <c r="DC55" s="415"/>
      <c r="DD55" s="415"/>
      <c r="DE55" s="415"/>
      <c r="DF55" s="415"/>
      <c r="DG55" s="415"/>
      <c r="DH55" s="415"/>
      <c r="DI55" s="415"/>
      <c r="DJ55" s="415"/>
      <c r="DK55" s="415"/>
      <c r="DL55" s="415"/>
      <c r="DM55" s="415"/>
      <c r="DN55" s="415"/>
      <c r="DO55" s="415"/>
      <c r="DP55" s="415"/>
      <c r="DQ55" s="415"/>
      <c r="DR55" s="415"/>
      <c r="DS55" s="415"/>
      <c r="DT55" s="415"/>
      <c r="DU55" s="415"/>
      <c r="DV55" s="415"/>
      <c r="DW55" s="415"/>
      <c r="DX55" s="415"/>
      <c r="DY55" s="415"/>
      <c r="DZ55" s="415"/>
      <c r="EA55" s="415"/>
      <c r="EB55" s="415"/>
      <c r="EC55" s="415"/>
      <c r="ED55" s="415"/>
      <c r="EE55" s="415"/>
      <c r="EF55" s="415"/>
      <c r="EG55" s="415"/>
      <c r="EH55" s="415"/>
      <c r="EI55" s="415"/>
      <c r="EJ55" s="415"/>
      <c r="EK55" s="415"/>
      <c r="EL55" s="415"/>
      <c r="EM55" s="415"/>
      <c r="EN55" s="415"/>
      <c r="EO55" s="415"/>
      <c r="EP55" s="415"/>
      <c r="EQ55" s="415"/>
      <c r="ER55" s="415"/>
      <c r="ES55" s="415"/>
      <c r="ET55" s="415"/>
      <c r="EU55" s="415"/>
      <c r="EV55" s="415"/>
      <c r="EW55" s="415"/>
      <c r="EX55" s="415"/>
      <c r="EY55" s="415"/>
      <c r="EZ55" s="415"/>
      <c r="FA55" s="415"/>
      <c r="FB55" s="415"/>
      <c r="FC55" s="415"/>
      <c r="FD55" s="415"/>
      <c r="FE55" s="415"/>
      <c r="FF55" s="415"/>
      <c r="FG55" s="415"/>
      <c r="FH55" s="415"/>
      <c r="FI55" s="415"/>
      <c r="FJ55" s="415"/>
      <c r="FK55" s="415"/>
      <c r="FL55" s="415"/>
      <c r="FM55" s="415"/>
      <c r="FN55" s="415"/>
      <c r="FO55" s="415"/>
      <c r="FP55" s="415"/>
      <c r="FQ55" s="415"/>
      <c r="FR55" s="415"/>
      <c r="FS55" s="415"/>
      <c r="FT55" s="415"/>
      <c r="FU55" s="415"/>
      <c r="FV55" s="415"/>
      <c r="FW55" s="415"/>
      <c r="FX55" s="415"/>
      <c r="FY55" s="415"/>
      <c r="FZ55" s="415"/>
      <c r="GA55" s="415"/>
      <c r="GB55" s="415"/>
      <c r="GC55" s="415"/>
      <c r="GD55" s="415"/>
      <c r="GE55" s="415"/>
      <c r="GF55" s="415"/>
      <c r="GG55" s="415"/>
      <c r="GH55" s="415"/>
      <c r="GI55" s="415"/>
      <c r="GJ55" s="415"/>
      <c r="GK55" s="415"/>
      <c r="GL55" s="415"/>
      <c r="GM55" s="415"/>
      <c r="GN55" s="415"/>
      <c r="GO55" s="415"/>
      <c r="GP55" s="415"/>
      <c r="GQ55" s="415"/>
      <c r="GR55" s="415"/>
      <c r="GS55" s="415"/>
      <c r="GT55" s="415"/>
      <c r="GU55" s="415"/>
      <c r="GV55" s="415"/>
      <c r="GW55" s="415"/>
      <c r="GX55" s="415"/>
      <c r="GY55" s="415"/>
      <c r="GZ55" s="415"/>
      <c r="HA55" s="415"/>
      <c r="HB55" s="415"/>
      <c r="HC55" s="415"/>
      <c r="HD55" s="415"/>
      <c r="HE55" s="415"/>
      <c r="HF55" s="415"/>
      <c r="HG55" s="415"/>
      <c r="HH55" s="415"/>
      <c r="HI55" s="415"/>
      <c r="HJ55" s="415"/>
      <c r="HK55" s="415"/>
      <c r="HL55" s="415"/>
      <c r="HM55" s="415"/>
      <c r="HN55" s="415"/>
      <c r="HO55" s="415"/>
      <c r="HP55" s="415"/>
      <c r="HQ55" s="415"/>
      <c r="HR55" s="415"/>
      <c r="HS55" s="415"/>
      <c r="HT55" s="415"/>
      <c r="HU55" s="415"/>
      <c r="HV55" s="415"/>
      <c r="HW55" s="415"/>
      <c r="HX55" s="415"/>
      <c r="HY55" s="415"/>
      <c r="HZ55" s="415"/>
      <c r="IA55" s="415"/>
      <c r="IB55" s="415"/>
      <c r="IC55" s="415"/>
      <c r="ID55" s="415"/>
      <c r="IE55" s="415"/>
      <c r="IF55" s="415"/>
      <c r="IG55" s="415"/>
      <c r="IH55" s="415"/>
      <c r="II55" s="415"/>
      <c r="IJ55" s="415"/>
      <c r="IK55" s="415"/>
      <c r="IL55" s="415"/>
      <c r="IM55" s="415"/>
      <c r="IN55" s="415"/>
      <c r="IO55" s="415"/>
      <c r="IP55" s="415"/>
      <c r="IQ55" s="415"/>
      <c r="IR55" s="415"/>
    </row>
    <row r="56" spans="1:252" s="87" customFormat="1" ht="15.75" customHeight="1" x14ac:dyDescent="0.2">
      <c r="A56" s="444"/>
      <c r="B56" s="741" t="s">
        <v>1</v>
      </c>
      <c r="C56" s="742"/>
      <c r="D56" s="21" t="s">
        <v>2</v>
      </c>
      <c r="E56" s="756" t="s">
        <v>3</v>
      </c>
      <c r="F56" s="757"/>
      <c r="G56" s="757"/>
      <c r="H56" s="757"/>
      <c r="I56" s="757"/>
      <c r="J56" s="757"/>
      <c r="K56" s="757"/>
      <c r="L56" s="757"/>
      <c r="M56" s="758"/>
      <c r="N56" s="21" t="s">
        <v>4</v>
      </c>
      <c r="O56" s="24" t="s">
        <v>5</v>
      </c>
      <c r="P56" s="20" t="s">
        <v>6</v>
      </c>
      <c r="Q56" s="21" t="s">
        <v>7</v>
      </c>
      <c r="R56" s="443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</row>
    <row r="57" spans="1:252" ht="15.75" customHeight="1" x14ac:dyDescent="0.2">
      <c r="A57" s="445"/>
      <c r="B57" s="730"/>
      <c r="C57" s="735"/>
      <c r="D57" s="27"/>
      <c r="E57" s="730"/>
      <c r="F57" s="735"/>
      <c r="G57" s="735"/>
      <c r="H57" s="735"/>
      <c r="I57" s="735"/>
      <c r="J57" s="735"/>
      <c r="K57" s="735"/>
      <c r="L57" s="735"/>
      <c r="M57" s="731"/>
      <c r="N57" s="754" t="s">
        <v>304</v>
      </c>
      <c r="O57" s="410"/>
      <c r="P57" s="411"/>
      <c r="Q57" s="570"/>
      <c r="R57" s="442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s="87" customFormat="1" ht="15.75" customHeight="1" x14ac:dyDescent="0.2">
      <c r="A58" s="444"/>
      <c r="B58" s="748" t="s">
        <v>9</v>
      </c>
      <c r="C58" s="749"/>
      <c r="D58" s="30" t="s">
        <v>16</v>
      </c>
      <c r="E58" s="743" t="s">
        <v>17</v>
      </c>
      <c r="F58" s="744"/>
      <c r="G58" s="744"/>
      <c r="H58" s="744"/>
      <c r="I58" s="744"/>
      <c r="J58" s="744"/>
      <c r="K58" s="744"/>
      <c r="L58" s="744"/>
      <c r="M58" s="759"/>
      <c r="N58" s="754"/>
      <c r="O58" s="33" t="s">
        <v>11</v>
      </c>
      <c r="P58" s="34" t="s">
        <v>12</v>
      </c>
      <c r="Q58" s="34" t="s">
        <v>10</v>
      </c>
      <c r="R58" s="443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</row>
    <row r="59" spans="1:252" ht="30" customHeight="1" x14ac:dyDescent="0.2">
      <c r="A59" s="447"/>
      <c r="B59" s="739"/>
      <c r="C59" s="740"/>
      <c r="D59" s="192"/>
      <c r="E59" s="736"/>
      <c r="F59" s="737"/>
      <c r="G59" s="737"/>
      <c r="H59" s="737"/>
      <c r="I59" s="737"/>
      <c r="J59" s="737"/>
      <c r="K59" s="737"/>
      <c r="L59" s="737"/>
      <c r="M59" s="738"/>
      <c r="N59" s="51"/>
      <c r="O59" s="256"/>
      <c r="P59" s="412" t="str">
        <f t="shared" ref="P59:P97" si="1">IF(D59=0,"",D59*O59)</f>
        <v/>
      </c>
      <c r="Q59" s="73"/>
      <c r="R59" s="578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26"/>
      <c r="AE59" s="426"/>
      <c r="AF59" s="426"/>
      <c r="AG59" s="426"/>
      <c r="AH59" s="426"/>
      <c r="AI59" s="426"/>
      <c r="AJ59" s="426"/>
      <c r="AK59" s="426"/>
      <c r="AL59" s="426"/>
      <c r="AM59" s="426"/>
      <c r="AN59" s="426"/>
      <c r="AO59" s="426"/>
      <c r="AP59" s="426"/>
      <c r="AQ59" s="426"/>
      <c r="AR59" s="426"/>
      <c r="AS59" s="413"/>
      <c r="AT59" s="413"/>
      <c r="AU59" s="413"/>
      <c r="AV59" s="413"/>
      <c r="AW59" s="413"/>
      <c r="AX59" s="413"/>
      <c r="AY59" s="413"/>
      <c r="AZ59" s="413"/>
      <c r="BA59" s="413"/>
      <c r="BB59" s="413"/>
      <c r="BC59" s="413"/>
      <c r="BD59" s="413"/>
      <c r="BE59" s="413"/>
      <c r="BF59" s="413"/>
      <c r="BG59" s="413"/>
      <c r="BH59" s="413"/>
      <c r="BI59" s="413"/>
      <c r="BJ59" s="413"/>
      <c r="BK59" s="413"/>
      <c r="BL59" s="413"/>
      <c r="BM59" s="413"/>
      <c r="BN59" s="413"/>
      <c r="BO59" s="413"/>
      <c r="BP59" s="413"/>
      <c r="BQ59" s="413"/>
      <c r="BR59" s="413"/>
      <c r="BS59" s="413"/>
      <c r="BT59" s="413"/>
      <c r="BU59" s="413"/>
      <c r="BV59" s="413"/>
      <c r="BW59" s="413"/>
      <c r="BX59" s="413"/>
      <c r="BY59" s="413"/>
      <c r="BZ59" s="413"/>
      <c r="CA59" s="413"/>
      <c r="CB59" s="413"/>
      <c r="CC59" s="413"/>
      <c r="CD59" s="413"/>
      <c r="CE59" s="413"/>
      <c r="CF59" s="413"/>
      <c r="CG59" s="413"/>
      <c r="CH59" s="413"/>
      <c r="CI59" s="413"/>
      <c r="CJ59" s="413"/>
      <c r="CK59" s="413"/>
      <c r="CL59" s="413"/>
      <c r="CM59" s="413"/>
      <c r="CN59" s="413"/>
      <c r="CO59" s="413"/>
      <c r="CP59" s="413"/>
      <c r="CQ59" s="413"/>
      <c r="CR59" s="413"/>
      <c r="CS59" s="413"/>
      <c r="CT59" s="413"/>
      <c r="CU59" s="413"/>
      <c r="CV59" s="413"/>
      <c r="CW59" s="413"/>
      <c r="CX59" s="413"/>
      <c r="CY59" s="413"/>
      <c r="CZ59" s="413"/>
      <c r="DA59" s="413"/>
      <c r="DB59" s="413"/>
      <c r="DC59" s="413"/>
      <c r="DD59" s="413"/>
      <c r="DE59" s="413"/>
      <c r="DF59" s="413"/>
      <c r="DG59" s="413"/>
      <c r="DH59" s="413"/>
      <c r="DI59" s="413"/>
      <c r="DJ59" s="413"/>
      <c r="DK59" s="413"/>
      <c r="DL59" s="413"/>
      <c r="DM59" s="413"/>
      <c r="DN59" s="413"/>
      <c r="DO59" s="413"/>
      <c r="DP59" s="413"/>
      <c r="DQ59" s="413"/>
      <c r="DR59" s="413"/>
      <c r="DS59" s="413"/>
      <c r="DT59" s="413"/>
      <c r="DU59" s="413"/>
      <c r="DV59" s="413"/>
      <c r="DW59" s="413"/>
      <c r="DX59" s="413"/>
      <c r="DY59" s="413"/>
      <c r="DZ59" s="413"/>
      <c r="EA59" s="413"/>
      <c r="EB59" s="413"/>
      <c r="EC59" s="413"/>
      <c r="ED59" s="413"/>
      <c r="EE59" s="413"/>
      <c r="EF59" s="413"/>
      <c r="EG59" s="413"/>
      <c r="EH59" s="413"/>
      <c r="EI59" s="413"/>
      <c r="EJ59" s="413"/>
      <c r="EK59" s="413"/>
      <c r="EL59" s="413"/>
      <c r="EM59" s="413"/>
      <c r="EN59" s="413"/>
      <c r="EO59" s="413"/>
      <c r="EP59" s="413"/>
      <c r="EQ59" s="413"/>
      <c r="ER59" s="413"/>
      <c r="ES59" s="413"/>
      <c r="ET59" s="413"/>
      <c r="EU59" s="413"/>
      <c r="EV59" s="413"/>
      <c r="EW59" s="413"/>
      <c r="EX59" s="413"/>
      <c r="EY59" s="413"/>
      <c r="EZ59" s="413"/>
      <c r="FA59" s="413"/>
      <c r="FB59" s="413"/>
      <c r="FC59" s="413"/>
      <c r="FD59" s="413"/>
      <c r="FE59" s="413"/>
      <c r="FF59" s="413"/>
      <c r="FG59" s="413"/>
      <c r="FH59" s="413"/>
      <c r="FI59" s="413"/>
      <c r="FJ59" s="413"/>
      <c r="FK59" s="413"/>
      <c r="FL59" s="413"/>
      <c r="FM59" s="413"/>
      <c r="FN59" s="413"/>
      <c r="FO59" s="413"/>
      <c r="FP59" s="413"/>
      <c r="FQ59" s="413"/>
      <c r="FR59" s="413"/>
      <c r="FS59" s="413"/>
      <c r="FT59" s="413"/>
      <c r="FU59" s="413"/>
      <c r="FV59" s="413"/>
      <c r="FW59" s="413"/>
      <c r="FX59" s="413"/>
      <c r="FY59" s="413"/>
      <c r="FZ59" s="413"/>
      <c r="GA59" s="413"/>
      <c r="GB59" s="413"/>
      <c r="GC59" s="413"/>
      <c r="GD59" s="413"/>
      <c r="GE59" s="413"/>
      <c r="GF59" s="413"/>
      <c r="GG59" s="413"/>
      <c r="GH59" s="413"/>
      <c r="GI59" s="413"/>
      <c r="GJ59" s="413"/>
      <c r="GK59" s="413"/>
      <c r="GL59" s="413"/>
      <c r="GM59" s="413"/>
      <c r="GN59" s="413"/>
      <c r="GO59" s="413"/>
      <c r="GP59" s="413"/>
      <c r="GQ59" s="413"/>
      <c r="GR59" s="413"/>
      <c r="GS59" s="413"/>
      <c r="GT59" s="413"/>
      <c r="GU59" s="413"/>
      <c r="GV59" s="413"/>
      <c r="GW59" s="413"/>
      <c r="GX59" s="413"/>
      <c r="GY59" s="413"/>
      <c r="GZ59" s="413"/>
      <c r="HA59" s="413"/>
      <c r="HB59" s="413"/>
      <c r="HC59" s="413"/>
      <c r="HD59" s="413"/>
      <c r="HE59" s="413"/>
      <c r="HF59" s="413"/>
      <c r="HG59" s="413"/>
      <c r="HH59" s="413"/>
      <c r="HI59" s="413"/>
      <c r="HJ59" s="413"/>
      <c r="HK59" s="413"/>
      <c r="HL59" s="413"/>
      <c r="HM59" s="413"/>
      <c r="HN59" s="413"/>
      <c r="HO59" s="413"/>
      <c r="HP59" s="413"/>
      <c r="HQ59" s="413"/>
      <c r="HR59" s="413"/>
      <c r="HS59" s="413"/>
      <c r="HT59" s="413"/>
      <c r="HU59" s="413"/>
      <c r="HV59" s="413"/>
      <c r="HW59" s="413"/>
      <c r="HX59" s="413"/>
      <c r="HY59" s="413"/>
      <c r="HZ59" s="413"/>
      <c r="IA59" s="413"/>
      <c r="IB59" s="413"/>
      <c r="IC59" s="413"/>
      <c r="ID59" s="413"/>
      <c r="IE59" s="413"/>
      <c r="IF59" s="413"/>
      <c r="IG59" s="413"/>
      <c r="IH59" s="413"/>
      <c r="II59" s="413"/>
      <c r="IJ59" s="413"/>
      <c r="IK59" s="413"/>
      <c r="IL59" s="413"/>
      <c r="IM59" s="413"/>
      <c r="IN59" s="413"/>
      <c r="IO59" s="413"/>
      <c r="IP59" s="413"/>
      <c r="IQ59" s="413"/>
      <c r="IR59" s="413"/>
    </row>
    <row r="60" spans="1:252" ht="30" customHeight="1" x14ac:dyDescent="0.2">
      <c r="A60" s="447"/>
      <c r="B60" s="739"/>
      <c r="C60" s="740"/>
      <c r="D60" s="50"/>
      <c r="E60" s="736"/>
      <c r="F60" s="737"/>
      <c r="G60" s="737"/>
      <c r="H60" s="737"/>
      <c r="I60" s="737"/>
      <c r="J60" s="737"/>
      <c r="K60" s="737"/>
      <c r="L60" s="737"/>
      <c r="M60" s="738"/>
      <c r="N60" s="51"/>
      <c r="O60" s="256"/>
      <c r="P60" s="412" t="str">
        <f t="shared" si="1"/>
        <v/>
      </c>
      <c r="Q60" s="73"/>
      <c r="R60" s="578"/>
      <c r="S60" s="432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13"/>
      <c r="AT60" s="413"/>
      <c r="AU60" s="413"/>
      <c r="AV60" s="413"/>
      <c r="AW60" s="413"/>
      <c r="AX60" s="413"/>
      <c r="AY60" s="413"/>
      <c r="AZ60" s="413"/>
      <c r="BA60" s="413"/>
      <c r="BB60" s="413"/>
      <c r="BC60" s="413"/>
      <c r="BD60" s="413"/>
      <c r="BE60" s="413"/>
      <c r="BF60" s="413"/>
      <c r="BG60" s="413"/>
      <c r="BH60" s="413"/>
      <c r="BI60" s="413"/>
      <c r="BJ60" s="413"/>
      <c r="BK60" s="413"/>
      <c r="BL60" s="413"/>
      <c r="BM60" s="413"/>
      <c r="BN60" s="413"/>
      <c r="BO60" s="413"/>
      <c r="BP60" s="413"/>
      <c r="BQ60" s="413"/>
      <c r="BR60" s="413"/>
      <c r="BS60" s="413"/>
      <c r="BT60" s="413"/>
      <c r="BU60" s="413"/>
      <c r="BV60" s="413"/>
      <c r="BW60" s="413"/>
      <c r="BX60" s="413"/>
      <c r="BY60" s="413"/>
      <c r="BZ60" s="413"/>
      <c r="CA60" s="413"/>
      <c r="CB60" s="413"/>
      <c r="CC60" s="413"/>
      <c r="CD60" s="413"/>
      <c r="CE60" s="413"/>
      <c r="CF60" s="413"/>
      <c r="CG60" s="413"/>
      <c r="CH60" s="413"/>
      <c r="CI60" s="413"/>
      <c r="CJ60" s="413"/>
      <c r="CK60" s="413"/>
      <c r="CL60" s="413"/>
      <c r="CM60" s="413"/>
      <c r="CN60" s="413"/>
      <c r="CO60" s="413"/>
      <c r="CP60" s="413"/>
      <c r="CQ60" s="413"/>
      <c r="CR60" s="413"/>
      <c r="CS60" s="413"/>
      <c r="CT60" s="413"/>
      <c r="CU60" s="413"/>
      <c r="CV60" s="413"/>
      <c r="CW60" s="413"/>
      <c r="CX60" s="413"/>
      <c r="CY60" s="413"/>
      <c r="CZ60" s="413"/>
      <c r="DA60" s="413"/>
      <c r="DB60" s="413"/>
      <c r="DC60" s="413"/>
      <c r="DD60" s="413"/>
      <c r="DE60" s="413"/>
      <c r="DF60" s="413"/>
      <c r="DG60" s="413"/>
      <c r="DH60" s="413"/>
      <c r="DI60" s="413"/>
      <c r="DJ60" s="413"/>
      <c r="DK60" s="413"/>
      <c r="DL60" s="413"/>
      <c r="DM60" s="413"/>
      <c r="DN60" s="413"/>
      <c r="DO60" s="413"/>
      <c r="DP60" s="413"/>
      <c r="DQ60" s="413"/>
      <c r="DR60" s="413"/>
      <c r="DS60" s="413"/>
      <c r="DT60" s="413"/>
      <c r="DU60" s="413"/>
      <c r="DV60" s="413"/>
      <c r="DW60" s="413"/>
      <c r="DX60" s="413"/>
      <c r="DY60" s="413"/>
      <c r="DZ60" s="413"/>
      <c r="EA60" s="413"/>
      <c r="EB60" s="413"/>
      <c r="EC60" s="413"/>
      <c r="ED60" s="413"/>
      <c r="EE60" s="413"/>
      <c r="EF60" s="413"/>
      <c r="EG60" s="413"/>
      <c r="EH60" s="413"/>
      <c r="EI60" s="413"/>
      <c r="EJ60" s="413"/>
      <c r="EK60" s="413"/>
      <c r="EL60" s="413"/>
      <c r="EM60" s="413"/>
      <c r="EN60" s="413"/>
      <c r="EO60" s="413"/>
      <c r="EP60" s="413"/>
      <c r="EQ60" s="413"/>
      <c r="ER60" s="413"/>
      <c r="ES60" s="413"/>
      <c r="ET60" s="413"/>
      <c r="EU60" s="413"/>
      <c r="EV60" s="413"/>
      <c r="EW60" s="413"/>
      <c r="EX60" s="413"/>
      <c r="EY60" s="413"/>
      <c r="EZ60" s="413"/>
      <c r="FA60" s="413"/>
      <c r="FB60" s="413"/>
      <c r="FC60" s="413"/>
      <c r="FD60" s="413"/>
      <c r="FE60" s="413"/>
      <c r="FF60" s="413"/>
      <c r="FG60" s="413"/>
      <c r="FH60" s="413"/>
      <c r="FI60" s="413"/>
      <c r="FJ60" s="413"/>
      <c r="FK60" s="413"/>
      <c r="FL60" s="413"/>
      <c r="FM60" s="413"/>
      <c r="FN60" s="413"/>
      <c r="FO60" s="413"/>
      <c r="FP60" s="413"/>
      <c r="FQ60" s="413"/>
      <c r="FR60" s="413"/>
      <c r="FS60" s="413"/>
      <c r="FT60" s="413"/>
      <c r="FU60" s="413"/>
      <c r="FV60" s="413"/>
      <c r="FW60" s="413"/>
      <c r="FX60" s="413"/>
      <c r="FY60" s="413"/>
      <c r="FZ60" s="413"/>
      <c r="GA60" s="413"/>
      <c r="GB60" s="413"/>
      <c r="GC60" s="413"/>
      <c r="GD60" s="413"/>
      <c r="GE60" s="413"/>
      <c r="GF60" s="413"/>
      <c r="GG60" s="413"/>
      <c r="GH60" s="413"/>
      <c r="GI60" s="413"/>
      <c r="GJ60" s="413"/>
      <c r="GK60" s="413"/>
      <c r="GL60" s="413"/>
      <c r="GM60" s="413"/>
      <c r="GN60" s="413"/>
      <c r="GO60" s="413"/>
      <c r="GP60" s="413"/>
      <c r="GQ60" s="413"/>
      <c r="GR60" s="413"/>
      <c r="GS60" s="413"/>
      <c r="GT60" s="413"/>
      <c r="GU60" s="413"/>
      <c r="GV60" s="413"/>
      <c r="GW60" s="413"/>
      <c r="GX60" s="413"/>
      <c r="GY60" s="413"/>
      <c r="GZ60" s="413"/>
      <c r="HA60" s="413"/>
      <c r="HB60" s="413"/>
      <c r="HC60" s="413"/>
      <c r="HD60" s="413"/>
      <c r="HE60" s="413"/>
      <c r="HF60" s="413"/>
      <c r="HG60" s="413"/>
      <c r="HH60" s="413"/>
      <c r="HI60" s="413"/>
      <c r="HJ60" s="413"/>
      <c r="HK60" s="413"/>
      <c r="HL60" s="413"/>
      <c r="HM60" s="413"/>
      <c r="HN60" s="413"/>
      <c r="HO60" s="413"/>
      <c r="HP60" s="413"/>
      <c r="HQ60" s="413"/>
      <c r="HR60" s="413"/>
      <c r="HS60" s="413"/>
      <c r="HT60" s="413"/>
      <c r="HU60" s="413"/>
      <c r="HV60" s="413"/>
      <c r="HW60" s="413"/>
      <c r="HX60" s="413"/>
      <c r="HY60" s="413"/>
      <c r="HZ60" s="413"/>
      <c r="IA60" s="413"/>
      <c r="IB60" s="413"/>
      <c r="IC60" s="413"/>
      <c r="ID60" s="413"/>
      <c r="IE60" s="413"/>
      <c r="IF60" s="413"/>
      <c r="IG60" s="413"/>
      <c r="IH60" s="413"/>
      <c r="II60" s="413"/>
      <c r="IJ60" s="413"/>
      <c r="IK60" s="413"/>
      <c r="IL60" s="413"/>
      <c r="IM60" s="413"/>
      <c r="IN60" s="413"/>
      <c r="IO60" s="413"/>
      <c r="IP60" s="413"/>
      <c r="IQ60" s="413"/>
      <c r="IR60" s="413"/>
    </row>
    <row r="61" spans="1:252" ht="30" customHeight="1" x14ac:dyDescent="0.2">
      <c r="A61" s="447"/>
      <c r="B61" s="739"/>
      <c r="C61" s="740"/>
      <c r="D61" s="50"/>
      <c r="E61" s="736"/>
      <c r="F61" s="737"/>
      <c r="G61" s="737"/>
      <c r="H61" s="737"/>
      <c r="I61" s="737"/>
      <c r="J61" s="737"/>
      <c r="K61" s="737"/>
      <c r="L61" s="737"/>
      <c r="M61" s="738"/>
      <c r="N61" s="51"/>
      <c r="O61" s="256"/>
      <c r="P61" s="412" t="str">
        <f t="shared" si="1"/>
        <v/>
      </c>
      <c r="Q61" s="73"/>
      <c r="R61" s="578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26"/>
      <c r="AE61" s="426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13"/>
      <c r="AT61" s="413"/>
      <c r="AU61" s="413"/>
      <c r="AV61" s="413"/>
      <c r="AW61" s="413"/>
      <c r="AX61" s="413"/>
      <c r="AY61" s="413"/>
      <c r="AZ61" s="413"/>
      <c r="BA61" s="413"/>
      <c r="BB61" s="413"/>
      <c r="BC61" s="413"/>
      <c r="BD61" s="413"/>
      <c r="BE61" s="413"/>
      <c r="BF61" s="413"/>
      <c r="BG61" s="413"/>
      <c r="BH61" s="413"/>
      <c r="BI61" s="413"/>
      <c r="BJ61" s="413"/>
      <c r="BK61" s="413"/>
      <c r="BL61" s="413"/>
      <c r="BM61" s="413"/>
      <c r="BN61" s="413"/>
      <c r="BO61" s="413"/>
      <c r="BP61" s="413"/>
      <c r="BQ61" s="413"/>
      <c r="BR61" s="413"/>
      <c r="BS61" s="413"/>
      <c r="BT61" s="413"/>
      <c r="BU61" s="413"/>
      <c r="BV61" s="413"/>
      <c r="BW61" s="413"/>
      <c r="BX61" s="413"/>
      <c r="BY61" s="413"/>
      <c r="BZ61" s="413"/>
      <c r="CA61" s="413"/>
      <c r="CB61" s="413"/>
      <c r="CC61" s="413"/>
      <c r="CD61" s="413"/>
      <c r="CE61" s="413"/>
      <c r="CF61" s="413"/>
      <c r="CG61" s="413"/>
      <c r="CH61" s="413"/>
      <c r="CI61" s="413"/>
      <c r="CJ61" s="413"/>
      <c r="CK61" s="413"/>
      <c r="CL61" s="413"/>
      <c r="CM61" s="413"/>
      <c r="CN61" s="413"/>
      <c r="CO61" s="413"/>
      <c r="CP61" s="413"/>
      <c r="CQ61" s="413"/>
      <c r="CR61" s="413"/>
      <c r="CS61" s="413"/>
      <c r="CT61" s="413"/>
      <c r="CU61" s="413"/>
      <c r="CV61" s="413"/>
      <c r="CW61" s="413"/>
      <c r="CX61" s="413"/>
      <c r="CY61" s="413"/>
      <c r="CZ61" s="413"/>
      <c r="DA61" s="413"/>
      <c r="DB61" s="413"/>
      <c r="DC61" s="413"/>
      <c r="DD61" s="413"/>
      <c r="DE61" s="413"/>
      <c r="DF61" s="413"/>
      <c r="DG61" s="413"/>
      <c r="DH61" s="413"/>
      <c r="DI61" s="413"/>
      <c r="DJ61" s="413"/>
      <c r="DK61" s="413"/>
      <c r="DL61" s="413"/>
      <c r="DM61" s="413"/>
      <c r="DN61" s="413"/>
      <c r="DO61" s="413"/>
      <c r="DP61" s="413"/>
      <c r="DQ61" s="413"/>
      <c r="DR61" s="413"/>
      <c r="DS61" s="413"/>
      <c r="DT61" s="413"/>
      <c r="DU61" s="413"/>
      <c r="DV61" s="413"/>
      <c r="DW61" s="413"/>
      <c r="DX61" s="413"/>
      <c r="DY61" s="413"/>
      <c r="DZ61" s="413"/>
      <c r="EA61" s="413"/>
      <c r="EB61" s="413"/>
      <c r="EC61" s="413"/>
      <c r="ED61" s="413"/>
      <c r="EE61" s="413"/>
      <c r="EF61" s="413"/>
      <c r="EG61" s="413"/>
      <c r="EH61" s="413"/>
      <c r="EI61" s="413"/>
      <c r="EJ61" s="413"/>
      <c r="EK61" s="413"/>
      <c r="EL61" s="413"/>
      <c r="EM61" s="413"/>
      <c r="EN61" s="413"/>
      <c r="EO61" s="413"/>
      <c r="EP61" s="413"/>
      <c r="EQ61" s="413"/>
      <c r="ER61" s="413"/>
      <c r="ES61" s="413"/>
      <c r="ET61" s="413"/>
      <c r="EU61" s="413"/>
      <c r="EV61" s="413"/>
      <c r="EW61" s="413"/>
      <c r="EX61" s="413"/>
      <c r="EY61" s="413"/>
      <c r="EZ61" s="413"/>
      <c r="FA61" s="413"/>
      <c r="FB61" s="413"/>
      <c r="FC61" s="413"/>
      <c r="FD61" s="413"/>
      <c r="FE61" s="413"/>
      <c r="FF61" s="413"/>
      <c r="FG61" s="413"/>
      <c r="FH61" s="413"/>
      <c r="FI61" s="413"/>
      <c r="FJ61" s="413"/>
      <c r="FK61" s="413"/>
      <c r="FL61" s="413"/>
      <c r="FM61" s="413"/>
      <c r="FN61" s="413"/>
      <c r="FO61" s="413"/>
      <c r="FP61" s="413"/>
      <c r="FQ61" s="413"/>
      <c r="FR61" s="413"/>
      <c r="FS61" s="413"/>
      <c r="FT61" s="413"/>
      <c r="FU61" s="413"/>
      <c r="FV61" s="413"/>
      <c r="FW61" s="413"/>
      <c r="FX61" s="413"/>
      <c r="FY61" s="413"/>
      <c r="FZ61" s="413"/>
      <c r="GA61" s="413"/>
      <c r="GB61" s="413"/>
      <c r="GC61" s="413"/>
      <c r="GD61" s="413"/>
      <c r="GE61" s="413"/>
      <c r="GF61" s="413"/>
      <c r="GG61" s="413"/>
      <c r="GH61" s="413"/>
      <c r="GI61" s="413"/>
      <c r="GJ61" s="413"/>
      <c r="GK61" s="413"/>
      <c r="GL61" s="413"/>
      <c r="GM61" s="413"/>
      <c r="GN61" s="413"/>
      <c r="GO61" s="413"/>
      <c r="GP61" s="413"/>
      <c r="GQ61" s="413"/>
      <c r="GR61" s="413"/>
      <c r="GS61" s="413"/>
      <c r="GT61" s="413"/>
      <c r="GU61" s="413"/>
      <c r="GV61" s="413"/>
      <c r="GW61" s="413"/>
      <c r="GX61" s="413"/>
      <c r="GY61" s="413"/>
      <c r="GZ61" s="413"/>
      <c r="HA61" s="413"/>
      <c r="HB61" s="413"/>
      <c r="HC61" s="413"/>
      <c r="HD61" s="413"/>
      <c r="HE61" s="413"/>
      <c r="HF61" s="413"/>
      <c r="HG61" s="413"/>
      <c r="HH61" s="413"/>
      <c r="HI61" s="413"/>
      <c r="HJ61" s="413"/>
      <c r="HK61" s="413"/>
      <c r="HL61" s="413"/>
      <c r="HM61" s="413"/>
      <c r="HN61" s="413"/>
      <c r="HO61" s="413"/>
      <c r="HP61" s="413"/>
      <c r="HQ61" s="413"/>
      <c r="HR61" s="413"/>
      <c r="HS61" s="413"/>
      <c r="HT61" s="413"/>
      <c r="HU61" s="413"/>
      <c r="HV61" s="413"/>
      <c r="HW61" s="413"/>
      <c r="HX61" s="413"/>
      <c r="HY61" s="413"/>
      <c r="HZ61" s="413"/>
      <c r="IA61" s="413"/>
      <c r="IB61" s="413"/>
      <c r="IC61" s="413"/>
      <c r="ID61" s="413"/>
      <c r="IE61" s="413"/>
      <c r="IF61" s="413"/>
      <c r="IG61" s="413"/>
      <c r="IH61" s="413"/>
      <c r="II61" s="413"/>
      <c r="IJ61" s="413"/>
      <c r="IK61" s="413"/>
      <c r="IL61" s="413"/>
      <c r="IM61" s="413"/>
      <c r="IN61" s="413"/>
      <c r="IO61" s="413"/>
      <c r="IP61" s="413"/>
      <c r="IQ61" s="413"/>
      <c r="IR61" s="413"/>
    </row>
    <row r="62" spans="1:252" ht="30" customHeight="1" x14ac:dyDescent="0.2">
      <c r="A62" s="447"/>
      <c r="B62" s="739"/>
      <c r="C62" s="740"/>
      <c r="D62" s="50"/>
      <c r="E62" s="736"/>
      <c r="F62" s="737"/>
      <c r="G62" s="737"/>
      <c r="H62" s="737"/>
      <c r="I62" s="737"/>
      <c r="J62" s="737"/>
      <c r="K62" s="737"/>
      <c r="L62" s="737"/>
      <c r="M62" s="738"/>
      <c r="N62" s="51"/>
      <c r="O62" s="256"/>
      <c r="P62" s="412" t="str">
        <f t="shared" si="1"/>
        <v/>
      </c>
      <c r="Q62" s="73"/>
      <c r="R62" s="578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26"/>
      <c r="AE62" s="426"/>
      <c r="AF62" s="426"/>
      <c r="AG62" s="426"/>
      <c r="AH62" s="426"/>
      <c r="AI62" s="426"/>
      <c r="AJ62" s="426"/>
      <c r="AK62" s="426"/>
      <c r="AL62" s="426"/>
      <c r="AM62" s="426"/>
      <c r="AN62" s="426"/>
      <c r="AO62" s="426"/>
      <c r="AP62" s="426"/>
      <c r="AQ62" s="426"/>
      <c r="AR62" s="426"/>
      <c r="AS62" s="413"/>
      <c r="AT62" s="413"/>
      <c r="AU62" s="413"/>
      <c r="AV62" s="413"/>
      <c r="AW62" s="413"/>
      <c r="AX62" s="413"/>
      <c r="AY62" s="413"/>
      <c r="AZ62" s="413"/>
      <c r="BA62" s="413"/>
      <c r="BB62" s="413"/>
      <c r="BC62" s="413"/>
      <c r="BD62" s="413"/>
      <c r="BE62" s="413"/>
      <c r="BF62" s="413"/>
      <c r="BG62" s="413"/>
      <c r="BH62" s="413"/>
      <c r="BI62" s="413"/>
      <c r="BJ62" s="413"/>
      <c r="BK62" s="413"/>
      <c r="BL62" s="413"/>
      <c r="BM62" s="413"/>
      <c r="BN62" s="413"/>
      <c r="BO62" s="413"/>
      <c r="BP62" s="413"/>
      <c r="BQ62" s="413"/>
      <c r="BR62" s="413"/>
      <c r="BS62" s="413"/>
      <c r="BT62" s="413"/>
      <c r="BU62" s="413"/>
      <c r="BV62" s="413"/>
      <c r="BW62" s="413"/>
      <c r="BX62" s="413"/>
      <c r="BY62" s="413"/>
      <c r="BZ62" s="413"/>
      <c r="CA62" s="413"/>
      <c r="CB62" s="413"/>
      <c r="CC62" s="413"/>
      <c r="CD62" s="413"/>
      <c r="CE62" s="413"/>
      <c r="CF62" s="413"/>
      <c r="CG62" s="413"/>
      <c r="CH62" s="413"/>
      <c r="CI62" s="413"/>
      <c r="CJ62" s="413"/>
      <c r="CK62" s="413"/>
      <c r="CL62" s="413"/>
      <c r="CM62" s="413"/>
      <c r="CN62" s="413"/>
      <c r="CO62" s="413"/>
      <c r="CP62" s="413"/>
      <c r="CQ62" s="413"/>
      <c r="CR62" s="413"/>
      <c r="CS62" s="413"/>
      <c r="CT62" s="413"/>
      <c r="CU62" s="413"/>
      <c r="CV62" s="413"/>
      <c r="CW62" s="413"/>
      <c r="CX62" s="413"/>
      <c r="CY62" s="413"/>
      <c r="CZ62" s="413"/>
      <c r="DA62" s="413"/>
      <c r="DB62" s="413"/>
      <c r="DC62" s="413"/>
      <c r="DD62" s="413"/>
      <c r="DE62" s="413"/>
      <c r="DF62" s="413"/>
      <c r="DG62" s="413"/>
      <c r="DH62" s="413"/>
      <c r="DI62" s="413"/>
      <c r="DJ62" s="413"/>
      <c r="DK62" s="413"/>
      <c r="DL62" s="413"/>
      <c r="DM62" s="413"/>
      <c r="DN62" s="413"/>
      <c r="DO62" s="413"/>
      <c r="DP62" s="413"/>
      <c r="DQ62" s="413"/>
      <c r="DR62" s="413"/>
      <c r="DS62" s="413"/>
      <c r="DT62" s="413"/>
      <c r="DU62" s="413"/>
      <c r="DV62" s="413"/>
      <c r="DW62" s="413"/>
      <c r="DX62" s="413"/>
      <c r="DY62" s="413"/>
      <c r="DZ62" s="413"/>
      <c r="EA62" s="413"/>
      <c r="EB62" s="413"/>
      <c r="EC62" s="413"/>
      <c r="ED62" s="413"/>
      <c r="EE62" s="413"/>
      <c r="EF62" s="413"/>
      <c r="EG62" s="413"/>
      <c r="EH62" s="413"/>
      <c r="EI62" s="413"/>
      <c r="EJ62" s="413"/>
      <c r="EK62" s="413"/>
      <c r="EL62" s="413"/>
      <c r="EM62" s="413"/>
      <c r="EN62" s="413"/>
      <c r="EO62" s="413"/>
      <c r="EP62" s="413"/>
      <c r="EQ62" s="413"/>
      <c r="ER62" s="413"/>
      <c r="ES62" s="413"/>
      <c r="ET62" s="413"/>
      <c r="EU62" s="413"/>
      <c r="EV62" s="413"/>
      <c r="EW62" s="413"/>
      <c r="EX62" s="413"/>
      <c r="EY62" s="413"/>
      <c r="EZ62" s="413"/>
      <c r="FA62" s="413"/>
      <c r="FB62" s="413"/>
      <c r="FC62" s="413"/>
      <c r="FD62" s="413"/>
      <c r="FE62" s="413"/>
      <c r="FF62" s="413"/>
      <c r="FG62" s="413"/>
      <c r="FH62" s="413"/>
      <c r="FI62" s="413"/>
      <c r="FJ62" s="413"/>
      <c r="FK62" s="413"/>
      <c r="FL62" s="413"/>
      <c r="FM62" s="413"/>
      <c r="FN62" s="413"/>
      <c r="FO62" s="413"/>
      <c r="FP62" s="413"/>
      <c r="FQ62" s="413"/>
      <c r="FR62" s="413"/>
      <c r="FS62" s="413"/>
      <c r="FT62" s="413"/>
      <c r="FU62" s="413"/>
      <c r="FV62" s="413"/>
      <c r="FW62" s="413"/>
      <c r="FX62" s="413"/>
      <c r="FY62" s="413"/>
      <c r="FZ62" s="413"/>
      <c r="GA62" s="413"/>
      <c r="GB62" s="413"/>
      <c r="GC62" s="413"/>
      <c r="GD62" s="413"/>
      <c r="GE62" s="413"/>
      <c r="GF62" s="413"/>
      <c r="GG62" s="413"/>
      <c r="GH62" s="413"/>
      <c r="GI62" s="413"/>
      <c r="GJ62" s="413"/>
      <c r="GK62" s="413"/>
      <c r="GL62" s="413"/>
      <c r="GM62" s="413"/>
      <c r="GN62" s="413"/>
      <c r="GO62" s="413"/>
      <c r="GP62" s="413"/>
      <c r="GQ62" s="413"/>
      <c r="GR62" s="413"/>
      <c r="GS62" s="413"/>
      <c r="GT62" s="413"/>
      <c r="GU62" s="413"/>
      <c r="GV62" s="413"/>
      <c r="GW62" s="413"/>
      <c r="GX62" s="413"/>
      <c r="GY62" s="413"/>
      <c r="GZ62" s="413"/>
      <c r="HA62" s="413"/>
      <c r="HB62" s="413"/>
      <c r="HC62" s="413"/>
      <c r="HD62" s="413"/>
      <c r="HE62" s="413"/>
      <c r="HF62" s="413"/>
      <c r="HG62" s="413"/>
      <c r="HH62" s="413"/>
      <c r="HI62" s="413"/>
      <c r="HJ62" s="413"/>
      <c r="HK62" s="413"/>
      <c r="HL62" s="413"/>
      <c r="HM62" s="413"/>
      <c r="HN62" s="413"/>
      <c r="HO62" s="413"/>
      <c r="HP62" s="413"/>
      <c r="HQ62" s="413"/>
      <c r="HR62" s="413"/>
      <c r="HS62" s="413"/>
      <c r="HT62" s="413"/>
      <c r="HU62" s="413"/>
      <c r="HV62" s="413"/>
      <c r="HW62" s="413"/>
      <c r="HX62" s="413"/>
      <c r="HY62" s="413"/>
      <c r="HZ62" s="413"/>
      <c r="IA62" s="413"/>
      <c r="IB62" s="413"/>
      <c r="IC62" s="413"/>
      <c r="ID62" s="413"/>
      <c r="IE62" s="413"/>
      <c r="IF62" s="413"/>
      <c r="IG62" s="413"/>
      <c r="IH62" s="413"/>
      <c r="II62" s="413"/>
      <c r="IJ62" s="413"/>
      <c r="IK62" s="413"/>
      <c r="IL62" s="413"/>
      <c r="IM62" s="413"/>
      <c r="IN62" s="413"/>
      <c r="IO62" s="413"/>
      <c r="IP62" s="413"/>
      <c r="IQ62" s="413"/>
      <c r="IR62" s="413"/>
    </row>
    <row r="63" spans="1:252" ht="30" customHeight="1" x14ac:dyDescent="0.2">
      <c r="A63" s="447"/>
      <c r="B63" s="739"/>
      <c r="C63" s="740"/>
      <c r="D63" s="50"/>
      <c r="E63" s="736"/>
      <c r="F63" s="737"/>
      <c r="G63" s="737"/>
      <c r="H63" s="737"/>
      <c r="I63" s="737"/>
      <c r="J63" s="737"/>
      <c r="K63" s="737"/>
      <c r="L63" s="737"/>
      <c r="M63" s="738"/>
      <c r="N63" s="51"/>
      <c r="O63" s="256"/>
      <c r="P63" s="412" t="str">
        <f t="shared" si="1"/>
        <v/>
      </c>
      <c r="Q63" s="73"/>
      <c r="R63" s="578"/>
      <c r="S63" s="432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26"/>
      <c r="AE63" s="426"/>
      <c r="AF63" s="426"/>
      <c r="AG63" s="426"/>
      <c r="AH63" s="426"/>
      <c r="AI63" s="426"/>
      <c r="AJ63" s="426"/>
      <c r="AK63" s="426"/>
      <c r="AL63" s="426"/>
      <c r="AM63" s="426"/>
      <c r="AN63" s="426"/>
      <c r="AO63" s="426"/>
      <c r="AP63" s="426"/>
      <c r="AQ63" s="426"/>
      <c r="AR63" s="426"/>
      <c r="AS63" s="413"/>
      <c r="AT63" s="413"/>
      <c r="AU63" s="413"/>
      <c r="AV63" s="413"/>
      <c r="AW63" s="413"/>
      <c r="AX63" s="413"/>
      <c r="AY63" s="413"/>
      <c r="AZ63" s="413"/>
      <c r="BA63" s="413"/>
      <c r="BB63" s="413"/>
      <c r="BC63" s="413"/>
      <c r="BD63" s="413"/>
      <c r="BE63" s="413"/>
      <c r="BF63" s="413"/>
      <c r="BG63" s="413"/>
      <c r="BH63" s="413"/>
      <c r="BI63" s="413"/>
      <c r="BJ63" s="413"/>
      <c r="BK63" s="413"/>
      <c r="BL63" s="413"/>
      <c r="BM63" s="413"/>
      <c r="BN63" s="413"/>
      <c r="BO63" s="413"/>
      <c r="BP63" s="413"/>
      <c r="BQ63" s="413"/>
      <c r="BR63" s="413"/>
      <c r="BS63" s="413"/>
      <c r="BT63" s="413"/>
      <c r="BU63" s="413"/>
      <c r="BV63" s="413"/>
      <c r="BW63" s="413"/>
      <c r="BX63" s="413"/>
      <c r="BY63" s="413"/>
      <c r="BZ63" s="413"/>
      <c r="CA63" s="413"/>
      <c r="CB63" s="413"/>
      <c r="CC63" s="413"/>
      <c r="CD63" s="413"/>
      <c r="CE63" s="413"/>
      <c r="CF63" s="413"/>
      <c r="CG63" s="413"/>
      <c r="CH63" s="413"/>
      <c r="CI63" s="413"/>
      <c r="CJ63" s="413"/>
      <c r="CK63" s="413"/>
      <c r="CL63" s="413"/>
      <c r="CM63" s="413"/>
      <c r="CN63" s="413"/>
      <c r="CO63" s="413"/>
      <c r="CP63" s="413"/>
      <c r="CQ63" s="413"/>
      <c r="CR63" s="413"/>
      <c r="CS63" s="413"/>
      <c r="CT63" s="413"/>
      <c r="CU63" s="413"/>
      <c r="CV63" s="413"/>
      <c r="CW63" s="413"/>
      <c r="CX63" s="413"/>
      <c r="CY63" s="413"/>
      <c r="CZ63" s="413"/>
      <c r="DA63" s="413"/>
      <c r="DB63" s="413"/>
      <c r="DC63" s="413"/>
      <c r="DD63" s="413"/>
      <c r="DE63" s="413"/>
      <c r="DF63" s="413"/>
      <c r="DG63" s="413"/>
      <c r="DH63" s="413"/>
      <c r="DI63" s="413"/>
      <c r="DJ63" s="413"/>
      <c r="DK63" s="413"/>
      <c r="DL63" s="413"/>
      <c r="DM63" s="413"/>
      <c r="DN63" s="413"/>
      <c r="DO63" s="413"/>
      <c r="DP63" s="413"/>
      <c r="DQ63" s="413"/>
      <c r="DR63" s="413"/>
      <c r="DS63" s="413"/>
      <c r="DT63" s="413"/>
      <c r="DU63" s="413"/>
      <c r="DV63" s="413"/>
      <c r="DW63" s="413"/>
      <c r="DX63" s="413"/>
      <c r="DY63" s="413"/>
      <c r="DZ63" s="413"/>
      <c r="EA63" s="413"/>
      <c r="EB63" s="413"/>
      <c r="EC63" s="413"/>
      <c r="ED63" s="413"/>
      <c r="EE63" s="413"/>
      <c r="EF63" s="413"/>
      <c r="EG63" s="413"/>
      <c r="EH63" s="413"/>
      <c r="EI63" s="413"/>
      <c r="EJ63" s="413"/>
      <c r="EK63" s="413"/>
      <c r="EL63" s="413"/>
      <c r="EM63" s="413"/>
      <c r="EN63" s="413"/>
      <c r="EO63" s="413"/>
      <c r="EP63" s="413"/>
      <c r="EQ63" s="413"/>
      <c r="ER63" s="413"/>
      <c r="ES63" s="413"/>
      <c r="ET63" s="413"/>
      <c r="EU63" s="413"/>
      <c r="EV63" s="413"/>
      <c r="EW63" s="413"/>
      <c r="EX63" s="413"/>
      <c r="EY63" s="413"/>
      <c r="EZ63" s="413"/>
      <c r="FA63" s="413"/>
      <c r="FB63" s="413"/>
      <c r="FC63" s="413"/>
      <c r="FD63" s="413"/>
      <c r="FE63" s="413"/>
      <c r="FF63" s="413"/>
      <c r="FG63" s="413"/>
      <c r="FH63" s="413"/>
      <c r="FI63" s="413"/>
      <c r="FJ63" s="413"/>
      <c r="FK63" s="413"/>
      <c r="FL63" s="413"/>
      <c r="FM63" s="413"/>
      <c r="FN63" s="413"/>
      <c r="FO63" s="413"/>
      <c r="FP63" s="413"/>
      <c r="FQ63" s="413"/>
      <c r="FR63" s="413"/>
      <c r="FS63" s="413"/>
      <c r="FT63" s="413"/>
      <c r="FU63" s="413"/>
      <c r="FV63" s="413"/>
      <c r="FW63" s="413"/>
      <c r="FX63" s="413"/>
      <c r="FY63" s="413"/>
      <c r="FZ63" s="413"/>
      <c r="GA63" s="413"/>
      <c r="GB63" s="413"/>
      <c r="GC63" s="413"/>
      <c r="GD63" s="413"/>
      <c r="GE63" s="413"/>
      <c r="GF63" s="413"/>
      <c r="GG63" s="413"/>
      <c r="GH63" s="413"/>
      <c r="GI63" s="413"/>
      <c r="GJ63" s="413"/>
      <c r="GK63" s="413"/>
      <c r="GL63" s="413"/>
      <c r="GM63" s="413"/>
      <c r="GN63" s="413"/>
      <c r="GO63" s="413"/>
      <c r="GP63" s="413"/>
      <c r="GQ63" s="413"/>
      <c r="GR63" s="413"/>
      <c r="GS63" s="413"/>
      <c r="GT63" s="413"/>
      <c r="GU63" s="413"/>
      <c r="GV63" s="413"/>
      <c r="GW63" s="413"/>
      <c r="GX63" s="413"/>
      <c r="GY63" s="413"/>
      <c r="GZ63" s="413"/>
      <c r="HA63" s="413"/>
      <c r="HB63" s="413"/>
      <c r="HC63" s="413"/>
      <c r="HD63" s="413"/>
      <c r="HE63" s="413"/>
      <c r="HF63" s="413"/>
      <c r="HG63" s="413"/>
      <c r="HH63" s="413"/>
      <c r="HI63" s="413"/>
      <c r="HJ63" s="413"/>
      <c r="HK63" s="413"/>
      <c r="HL63" s="413"/>
      <c r="HM63" s="413"/>
      <c r="HN63" s="413"/>
      <c r="HO63" s="413"/>
      <c r="HP63" s="413"/>
      <c r="HQ63" s="413"/>
      <c r="HR63" s="413"/>
      <c r="HS63" s="413"/>
      <c r="HT63" s="413"/>
      <c r="HU63" s="413"/>
      <c r="HV63" s="413"/>
      <c r="HW63" s="413"/>
      <c r="HX63" s="413"/>
      <c r="HY63" s="413"/>
      <c r="HZ63" s="413"/>
      <c r="IA63" s="413"/>
      <c r="IB63" s="413"/>
      <c r="IC63" s="413"/>
      <c r="ID63" s="413"/>
      <c r="IE63" s="413"/>
      <c r="IF63" s="413"/>
      <c r="IG63" s="413"/>
      <c r="IH63" s="413"/>
      <c r="II63" s="413"/>
      <c r="IJ63" s="413"/>
      <c r="IK63" s="413"/>
      <c r="IL63" s="413"/>
      <c r="IM63" s="413"/>
      <c r="IN63" s="413"/>
      <c r="IO63" s="413"/>
      <c r="IP63" s="413"/>
      <c r="IQ63" s="413"/>
      <c r="IR63" s="413"/>
    </row>
    <row r="64" spans="1:252" ht="30" customHeight="1" x14ac:dyDescent="0.2">
      <c r="A64" s="447"/>
      <c r="B64" s="739"/>
      <c r="C64" s="740"/>
      <c r="D64" s="50"/>
      <c r="E64" s="736"/>
      <c r="F64" s="737"/>
      <c r="G64" s="737"/>
      <c r="H64" s="737"/>
      <c r="I64" s="737"/>
      <c r="J64" s="737"/>
      <c r="K64" s="737"/>
      <c r="L64" s="737"/>
      <c r="M64" s="738"/>
      <c r="N64" s="51"/>
      <c r="O64" s="256"/>
      <c r="P64" s="412" t="str">
        <f t="shared" si="1"/>
        <v/>
      </c>
      <c r="Q64" s="73"/>
      <c r="R64" s="578"/>
      <c r="S64" s="432"/>
      <c r="T64" s="432"/>
      <c r="U64" s="432"/>
      <c r="V64" s="432"/>
      <c r="W64" s="432"/>
      <c r="X64" s="432"/>
      <c r="Y64" s="432"/>
      <c r="Z64" s="432"/>
      <c r="AA64" s="432"/>
      <c r="AB64" s="432"/>
      <c r="AC64" s="432"/>
      <c r="AD64" s="426"/>
      <c r="AE64" s="426"/>
      <c r="AF64" s="426"/>
      <c r="AG64" s="426"/>
      <c r="AH64" s="426"/>
      <c r="AI64" s="426"/>
      <c r="AJ64" s="426"/>
      <c r="AK64" s="426"/>
      <c r="AL64" s="426"/>
      <c r="AM64" s="426"/>
      <c r="AN64" s="426"/>
      <c r="AO64" s="426"/>
      <c r="AP64" s="426"/>
      <c r="AQ64" s="426"/>
      <c r="AR64" s="426"/>
      <c r="AS64" s="413"/>
      <c r="AT64" s="413"/>
      <c r="AU64" s="413"/>
      <c r="AV64" s="413"/>
      <c r="AW64" s="413"/>
      <c r="AX64" s="413"/>
      <c r="AY64" s="413"/>
      <c r="AZ64" s="413"/>
      <c r="BA64" s="413"/>
      <c r="BB64" s="413"/>
      <c r="BC64" s="413"/>
      <c r="BD64" s="413"/>
      <c r="BE64" s="413"/>
      <c r="BF64" s="413"/>
      <c r="BG64" s="413"/>
      <c r="BH64" s="413"/>
      <c r="BI64" s="413"/>
      <c r="BJ64" s="413"/>
      <c r="BK64" s="413"/>
      <c r="BL64" s="413"/>
      <c r="BM64" s="413"/>
      <c r="BN64" s="413"/>
      <c r="BO64" s="413"/>
      <c r="BP64" s="413"/>
      <c r="BQ64" s="413"/>
      <c r="BR64" s="413"/>
      <c r="BS64" s="413"/>
      <c r="BT64" s="413"/>
      <c r="BU64" s="413"/>
      <c r="BV64" s="413"/>
      <c r="BW64" s="413"/>
      <c r="BX64" s="413"/>
      <c r="BY64" s="413"/>
      <c r="BZ64" s="413"/>
      <c r="CA64" s="413"/>
      <c r="CB64" s="413"/>
      <c r="CC64" s="413"/>
      <c r="CD64" s="413"/>
      <c r="CE64" s="413"/>
      <c r="CF64" s="413"/>
      <c r="CG64" s="413"/>
      <c r="CH64" s="413"/>
      <c r="CI64" s="413"/>
      <c r="CJ64" s="413"/>
      <c r="CK64" s="413"/>
      <c r="CL64" s="413"/>
      <c r="CM64" s="413"/>
      <c r="CN64" s="413"/>
      <c r="CO64" s="413"/>
      <c r="CP64" s="413"/>
      <c r="CQ64" s="413"/>
      <c r="CR64" s="413"/>
      <c r="CS64" s="413"/>
      <c r="CT64" s="413"/>
      <c r="CU64" s="413"/>
      <c r="CV64" s="413"/>
      <c r="CW64" s="413"/>
      <c r="CX64" s="413"/>
      <c r="CY64" s="413"/>
      <c r="CZ64" s="413"/>
      <c r="DA64" s="413"/>
      <c r="DB64" s="413"/>
      <c r="DC64" s="413"/>
      <c r="DD64" s="413"/>
      <c r="DE64" s="413"/>
      <c r="DF64" s="413"/>
      <c r="DG64" s="413"/>
      <c r="DH64" s="413"/>
      <c r="DI64" s="413"/>
      <c r="DJ64" s="413"/>
      <c r="DK64" s="413"/>
      <c r="DL64" s="413"/>
      <c r="DM64" s="413"/>
      <c r="DN64" s="413"/>
      <c r="DO64" s="413"/>
      <c r="DP64" s="413"/>
      <c r="DQ64" s="413"/>
      <c r="DR64" s="413"/>
      <c r="DS64" s="413"/>
      <c r="DT64" s="413"/>
      <c r="DU64" s="413"/>
      <c r="DV64" s="413"/>
      <c r="DW64" s="413"/>
      <c r="DX64" s="413"/>
      <c r="DY64" s="413"/>
      <c r="DZ64" s="413"/>
      <c r="EA64" s="413"/>
      <c r="EB64" s="413"/>
      <c r="EC64" s="413"/>
      <c r="ED64" s="413"/>
      <c r="EE64" s="413"/>
      <c r="EF64" s="413"/>
      <c r="EG64" s="413"/>
      <c r="EH64" s="413"/>
      <c r="EI64" s="413"/>
      <c r="EJ64" s="413"/>
      <c r="EK64" s="413"/>
      <c r="EL64" s="413"/>
      <c r="EM64" s="413"/>
      <c r="EN64" s="413"/>
      <c r="EO64" s="413"/>
      <c r="EP64" s="413"/>
      <c r="EQ64" s="413"/>
      <c r="ER64" s="413"/>
      <c r="ES64" s="413"/>
      <c r="ET64" s="413"/>
      <c r="EU64" s="413"/>
      <c r="EV64" s="413"/>
      <c r="EW64" s="413"/>
      <c r="EX64" s="413"/>
      <c r="EY64" s="413"/>
      <c r="EZ64" s="413"/>
      <c r="FA64" s="413"/>
      <c r="FB64" s="413"/>
      <c r="FC64" s="413"/>
      <c r="FD64" s="413"/>
      <c r="FE64" s="413"/>
      <c r="FF64" s="413"/>
      <c r="FG64" s="413"/>
      <c r="FH64" s="413"/>
      <c r="FI64" s="413"/>
      <c r="FJ64" s="413"/>
      <c r="FK64" s="413"/>
      <c r="FL64" s="413"/>
      <c r="FM64" s="413"/>
      <c r="FN64" s="413"/>
      <c r="FO64" s="413"/>
      <c r="FP64" s="413"/>
      <c r="FQ64" s="413"/>
      <c r="FR64" s="413"/>
      <c r="FS64" s="413"/>
      <c r="FT64" s="413"/>
      <c r="FU64" s="413"/>
      <c r="FV64" s="413"/>
      <c r="FW64" s="413"/>
      <c r="FX64" s="413"/>
      <c r="FY64" s="413"/>
      <c r="FZ64" s="413"/>
      <c r="GA64" s="413"/>
      <c r="GB64" s="413"/>
      <c r="GC64" s="413"/>
      <c r="GD64" s="413"/>
      <c r="GE64" s="413"/>
      <c r="GF64" s="413"/>
      <c r="GG64" s="413"/>
      <c r="GH64" s="413"/>
      <c r="GI64" s="413"/>
      <c r="GJ64" s="413"/>
      <c r="GK64" s="413"/>
      <c r="GL64" s="413"/>
      <c r="GM64" s="413"/>
      <c r="GN64" s="413"/>
      <c r="GO64" s="413"/>
      <c r="GP64" s="413"/>
      <c r="GQ64" s="413"/>
      <c r="GR64" s="413"/>
      <c r="GS64" s="413"/>
      <c r="GT64" s="413"/>
      <c r="GU64" s="413"/>
      <c r="GV64" s="413"/>
      <c r="GW64" s="413"/>
      <c r="GX64" s="413"/>
      <c r="GY64" s="413"/>
      <c r="GZ64" s="413"/>
      <c r="HA64" s="413"/>
      <c r="HB64" s="413"/>
      <c r="HC64" s="413"/>
      <c r="HD64" s="413"/>
      <c r="HE64" s="413"/>
      <c r="HF64" s="413"/>
      <c r="HG64" s="413"/>
      <c r="HH64" s="413"/>
      <c r="HI64" s="413"/>
      <c r="HJ64" s="413"/>
      <c r="HK64" s="413"/>
      <c r="HL64" s="413"/>
      <c r="HM64" s="413"/>
      <c r="HN64" s="413"/>
      <c r="HO64" s="413"/>
      <c r="HP64" s="413"/>
      <c r="HQ64" s="413"/>
      <c r="HR64" s="413"/>
      <c r="HS64" s="413"/>
      <c r="HT64" s="413"/>
      <c r="HU64" s="413"/>
      <c r="HV64" s="413"/>
      <c r="HW64" s="413"/>
      <c r="HX64" s="413"/>
      <c r="HY64" s="413"/>
      <c r="HZ64" s="413"/>
      <c r="IA64" s="413"/>
      <c r="IB64" s="413"/>
      <c r="IC64" s="413"/>
      <c r="ID64" s="413"/>
      <c r="IE64" s="413"/>
      <c r="IF64" s="413"/>
      <c r="IG64" s="413"/>
      <c r="IH64" s="413"/>
      <c r="II64" s="413"/>
      <c r="IJ64" s="413"/>
      <c r="IK64" s="413"/>
      <c r="IL64" s="413"/>
      <c r="IM64" s="413"/>
      <c r="IN64" s="413"/>
      <c r="IO64" s="413"/>
      <c r="IP64" s="413"/>
      <c r="IQ64" s="413"/>
      <c r="IR64" s="413"/>
    </row>
    <row r="65" spans="1:252" ht="30" customHeight="1" x14ac:dyDescent="0.2">
      <c r="A65" s="447"/>
      <c r="B65" s="739"/>
      <c r="C65" s="740"/>
      <c r="D65" s="50"/>
      <c r="E65" s="736"/>
      <c r="F65" s="737"/>
      <c r="G65" s="737"/>
      <c r="H65" s="737"/>
      <c r="I65" s="737"/>
      <c r="J65" s="737"/>
      <c r="K65" s="737"/>
      <c r="L65" s="737"/>
      <c r="M65" s="738"/>
      <c r="N65" s="51"/>
      <c r="O65" s="256"/>
      <c r="P65" s="412" t="str">
        <f t="shared" si="1"/>
        <v/>
      </c>
      <c r="Q65" s="73"/>
      <c r="R65" s="578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432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13"/>
      <c r="AT65" s="413"/>
      <c r="AU65" s="413"/>
      <c r="AV65" s="413"/>
      <c r="AW65" s="413"/>
      <c r="AX65" s="413"/>
      <c r="AY65" s="413"/>
      <c r="AZ65" s="413"/>
      <c r="BA65" s="413"/>
      <c r="BB65" s="413"/>
      <c r="BC65" s="413"/>
      <c r="BD65" s="413"/>
      <c r="BE65" s="413"/>
      <c r="BF65" s="413"/>
      <c r="BG65" s="413"/>
      <c r="BH65" s="413"/>
      <c r="BI65" s="413"/>
      <c r="BJ65" s="413"/>
      <c r="BK65" s="413"/>
      <c r="BL65" s="413"/>
      <c r="BM65" s="413"/>
      <c r="BN65" s="413"/>
      <c r="BO65" s="413"/>
      <c r="BP65" s="413"/>
      <c r="BQ65" s="413"/>
      <c r="BR65" s="413"/>
      <c r="BS65" s="413"/>
      <c r="BT65" s="413"/>
      <c r="BU65" s="413"/>
      <c r="BV65" s="413"/>
      <c r="BW65" s="413"/>
      <c r="BX65" s="413"/>
      <c r="BY65" s="413"/>
      <c r="BZ65" s="413"/>
      <c r="CA65" s="413"/>
      <c r="CB65" s="413"/>
      <c r="CC65" s="413"/>
      <c r="CD65" s="413"/>
      <c r="CE65" s="413"/>
      <c r="CF65" s="413"/>
      <c r="CG65" s="413"/>
      <c r="CH65" s="413"/>
      <c r="CI65" s="413"/>
      <c r="CJ65" s="413"/>
      <c r="CK65" s="413"/>
      <c r="CL65" s="413"/>
      <c r="CM65" s="413"/>
      <c r="CN65" s="413"/>
      <c r="CO65" s="413"/>
      <c r="CP65" s="413"/>
      <c r="CQ65" s="413"/>
      <c r="CR65" s="413"/>
      <c r="CS65" s="413"/>
      <c r="CT65" s="413"/>
      <c r="CU65" s="413"/>
      <c r="CV65" s="413"/>
      <c r="CW65" s="413"/>
      <c r="CX65" s="413"/>
      <c r="CY65" s="413"/>
      <c r="CZ65" s="413"/>
      <c r="DA65" s="413"/>
      <c r="DB65" s="413"/>
      <c r="DC65" s="413"/>
      <c r="DD65" s="413"/>
      <c r="DE65" s="413"/>
      <c r="DF65" s="413"/>
      <c r="DG65" s="413"/>
      <c r="DH65" s="413"/>
      <c r="DI65" s="413"/>
      <c r="DJ65" s="413"/>
      <c r="DK65" s="413"/>
      <c r="DL65" s="413"/>
      <c r="DM65" s="413"/>
      <c r="DN65" s="413"/>
      <c r="DO65" s="413"/>
      <c r="DP65" s="413"/>
      <c r="DQ65" s="413"/>
      <c r="DR65" s="413"/>
      <c r="DS65" s="413"/>
      <c r="DT65" s="413"/>
      <c r="DU65" s="413"/>
      <c r="DV65" s="413"/>
      <c r="DW65" s="413"/>
      <c r="DX65" s="413"/>
      <c r="DY65" s="413"/>
      <c r="DZ65" s="413"/>
      <c r="EA65" s="413"/>
      <c r="EB65" s="413"/>
      <c r="EC65" s="413"/>
      <c r="ED65" s="413"/>
      <c r="EE65" s="413"/>
      <c r="EF65" s="413"/>
      <c r="EG65" s="413"/>
      <c r="EH65" s="413"/>
      <c r="EI65" s="413"/>
      <c r="EJ65" s="413"/>
      <c r="EK65" s="413"/>
      <c r="EL65" s="413"/>
      <c r="EM65" s="413"/>
      <c r="EN65" s="413"/>
      <c r="EO65" s="413"/>
      <c r="EP65" s="413"/>
      <c r="EQ65" s="413"/>
      <c r="ER65" s="413"/>
      <c r="ES65" s="413"/>
      <c r="ET65" s="413"/>
      <c r="EU65" s="413"/>
      <c r="EV65" s="413"/>
      <c r="EW65" s="413"/>
      <c r="EX65" s="413"/>
      <c r="EY65" s="413"/>
      <c r="EZ65" s="413"/>
      <c r="FA65" s="413"/>
      <c r="FB65" s="413"/>
      <c r="FC65" s="413"/>
      <c r="FD65" s="413"/>
      <c r="FE65" s="413"/>
      <c r="FF65" s="413"/>
      <c r="FG65" s="413"/>
      <c r="FH65" s="413"/>
      <c r="FI65" s="413"/>
      <c r="FJ65" s="413"/>
      <c r="FK65" s="413"/>
      <c r="FL65" s="413"/>
      <c r="FM65" s="413"/>
      <c r="FN65" s="413"/>
      <c r="FO65" s="413"/>
      <c r="FP65" s="413"/>
      <c r="FQ65" s="413"/>
      <c r="FR65" s="413"/>
      <c r="FS65" s="413"/>
      <c r="FT65" s="413"/>
      <c r="FU65" s="413"/>
      <c r="FV65" s="413"/>
      <c r="FW65" s="413"/>
      <c r="FX65" s="413"/>
      <c r="FY65" s="413"/>
      <c r="FZ65" s="413"/>
      <c r="GA65" s="413"/>
      <c r="GB65" s="413"/>
      <c r="GC65" s="413"/>
      <c r="GD65" s="413"/>
      <c r="GE65" s="413"/>
      <c r="GF65" s="413"/>
      <c r="GG65" s="413"/>
      <c r="GH65" s="413"/>
      <c r="GI65" s="413"/>
      <c r="GJ65" s="413"/>
      <c r="GK65" s="413"/>
      <c r="GL65" s="413"/>
      <c r="GM65" s="413"/>
      <c r="GN65" s="413"/>
      <c r="GO65" s="413"/>
      <c r="GP65" s="413"/>
      <c r="GQ65" s="413"/>
      <c r="GR65" s="413"/>
      <c r="GS65" s="413"/>
      <c r="GT65" s="413"/>
      <c r="GU65" s="413"/>
      <c r="GV65" s="413"/>
      <c r="GW65" s="413"/>
      <c r="GX65" s="413"/>
      <c r="GY65" s="413"/>
      <c r="GZ65" s="413"/>
      <c r="HA65" s="413"/>
      <c r="HB65" s="413"/>
      <c r="HC65" s="413"/>
      <c r="HD65" s="413"/>
      <c r="HE65" s="413"/>
      <c r="HF65" s="413"/>
      <c r="HG65" s="413"/>
      <c r="HH65" s="413"/>
      <c r="HI65" s="413"/>
      <c r="HJ65" s="413"/>
      <c r="HK65" s="413"/>
      <c r="HL65" s="413"/>
      <c r="HM65" s="413"/>
      <c r="HN65" s="413"/>
      <c r="HO65" s="413"/>
      <c r="HP65" s="413"/>
      <c r="HQ65" s="413"/>
      <c r="HR65" s="413"/>
      <c r="HS65" s="413"/>
      <c r="HT65" s="413"/>
      <c r="HU65" s="413"/>
      <c r="HV65" s="413"/>
      <c r="HW65" s="413"/>
      <c r="HX65" s="413"/>
      <c r="HY65" s="413"/>
      <c r="HZ65" s="413"/>
      <c r="IA65" s="413"/>
      <c r="IB65" s="413"/>
      <c r="IC65" s="413"/>
      <c r="ID65" s="413"/>
      <c r="IE65" s="413"/>
      <c r="IF65" s="413"/>
      <c r="IG65" s="413"/>
      <c r="IH65" s="413"/>
      <c r="II65" s="413"/>
      <c r="IJ65" s="413"/>
      <c r="IK65" s="413"/>
      <c r="IL65" s="413"/>
      <c r="IM65" s="413"/>
      <c r="IN65" s="413"/>
      <c r="IO65" s="413"/>
      <c r="IP65" s="413"/>
      <c r="IQ65" s="413"/>
      <c r="IR65" s="413"/>
    </row>
    <row r="66" spans="1:252" ht="30" customHeight="1" x14ac:dyDescent="0.2">
      <c r="A66" s="447"/>
      <c r="B66" s="739"/>
      <c r="C66" s="740"/>
      <c r="D66" s="50"/>
      <c r="E66" s="736"/>
      <c r="F66" s="737"/>
      <c r="G66" s="737"/>
      <c r="H66" s="737"/>
      <c r="I66" s="737"/>
      <c r="J66" s="737"/>
      <c r="K66" s="737"/>
      <c r="L66" s="737"/>
      <c r="M66" s="738"/>
      <c r="N66" s="51"/>
      <c r="O66" s="256"/>
      <c r="P66" s="412" t="str">
        <f t="shared" si="1"/>
        <v/>
      </c>
      <c r="Q66" s="73"/>
      <c r="R66" s="578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13"/>
      <c r="AT66" s="413"/>
      <c r="AU66" s="413"/>
      <c r="AV66" s="413"/>
      <c r="AW66" s="413"/>
      <c r="AX66" s="413"/>
      <c r="AY66" s="413"/>
      <c r="AZ66" s="413"/>
      <c r="BA66" s="413"/>
      <c r="BB66" s="413"/>
      <c r="BC66" s="413"/>
      <c r="BD66" s="413"/>
      <c r="BE66" s="413"/>
      <c r="BF66" s="413"/>
      <c r="BG66" s="413"/>
      <c r="BH66" s="413"/>
      <c r="BI66" s="413"/>
      <c r="BJ66" s="413"/>
      <c r="BK66" s="413"/>
      <c r="BL66" s="413"/>
      <c r="BM66" s="413"/>
      <c r="BN66" s="413"/>
      <c r="BO66" s="413"/>
      <c r="BP66" s="413"/>
      <c r="BQ66" s="413"/>
      <c r="BR66" s="413"/>
      <c r="BS66" s="413"/>
      <c r="BT66" s="413"/>
      <c r="BU66" s="413"/>
      <c r="BV66" s="413"/>
      <c r="BW66" s="413"/>
      <c r="BX66" s="413"/>
      <c r="BY66" s="413"/>
      <c r="BZ66" s="413"/>
      <c r="CA66" s="413"/>
      <c r="CB66" s="413"/>
      <c r="CC66" s="413"/>
      <c r="CD66" s="413"/>
      <c r="CE66" s="413"/>
      <c r="CF66" s="413"/>
      <c r="CG66" s="413"/>
      <c r="CH66" s="413"/>
      <c r="CI66" s="413"/>
      <c r="CJ66" s="413"/>
      <c r="CK66" s="413"/>
      <c r="CL66" s="413"/>
      <c r="CM66" s="413"/>
      <c r="CN66" s="413"/>
      <c r="CO66" s="413"/>
      <c r="CP66" s="413"/>
      <c r="CQ66" s="413"/>
      <c r="CR66" s="413"/>
      <c r="CS66" s="413"/>
      <c r="CT66" s="413"/>
      <c r="CU66" s="413"/>
      <c r="CV66" s="413"/>
      <c r="CW66" s="413"/>
      <c r="CX66" s="413"/>
      <c r="CY66" s="413"/>
      <c r="CZ66" s="413"/>
      <c r="DA66" s="413"/>
      <c r="DB66" s="413"/>
      <c r="DC66" s="413"/>
      <c r="DD66" s="413"/>
      <c r="DE66" s="413"/>
      <c r="DF66" s="413"/>
      <c r="DG66" s="413"/>
      <c r="DH66" s="413"/>
      <c r="DI66" s="413"/>
      <c r="DJ66" s="413"/>
      <c r="DK66" s="413"/>
      <c r="DL66" s="413"/>
      <c r="DM66" s="413"/>
      <c r="DN66" s="413"/>
      <c r="DO66" s="413"/>
      <c r="DP66" s="413"/>
      <c r="DQ66" s="413"/>
      <c r="DR66" s="413"/>
      <c r="DS66" s="413"/>
      <c r="DT66" s="413"/>
      <c r="DU66" s="413"/>
      <c r="DV66" s="413"/>
      <c r="DW66" s="413"/>
      <c r="DX66" s="413"/>
      <c r="DY66" s="413"/>
      <c r="DZ66" s="413"/>
      <c r="EA66" s="413"/>
      <c r="EB66" s="413"/>
      <c r="EC66" s="413"/>
      <c r="ED66" s="413"/>
      <c r="EE66" s="413"/>
      <c r="EF66" s="413"/>
      <c r="EG66" s="413"/>
      <c r="EH66" s="413"/>
      <c r="EI66" s="413"/>
      <c r="EJ66" s="413"/>
      <c r="EK66" s="413"/>
      <c r="EL66" s="413"/>
      <c r="EM66" s="413"/>
      <c r="EN66" s="413"/>
      <c r="EO66" s="413"/>
      <c r="EP66" s="413"/>
      <c r="EQ66" s="413"/>
      <c r="ER66" s="413"/>
      <c r="ES66" s="413"/>
      <c r="ET66" s="413"/>
      <c r="EU66" s="413"/>
      <c r="EV66" s="413"/>
      <c r="EW66" s="413"/>
      <c r="EX66" s="413"/>
      <c r="EY66" s="413"/>
      <c r="EZ66" s="413"/>
      <c r="FA66" s="413"/>
      <c r="FB66" s="413"/>
      <c r="FC66" s="413"/>
      <c r="FD66" s="413"/>
      <c r="FE66" s="413"/>
      <c r="FF66" s="413"/>
      <c r="FG66" s="413"/>
      <c r="FH66" s="413"/>
      <c r="FI66" s="413"/>
      <c r="FJ66" s="413"/>
      <c r="FK66" s="413"/>
      <c r="FL66" s="413"/>
      <c r="FM66" s="413"/>
      <c r="FN66" s="413"/>
      <c r="FO66" s="413"/>
      <c r="FP66" s="413"/>
      <c r="FQ66" s="413"/>
      <c r="FR66" s="413"/>
      <c r="FS66" s="413"/>
      <c r="FT66" s="413"/>
      <c r="FU66" s="413"/>
      <c r="FV66" s="413"/>
      <c r="FW66" s="413"/>
      <c r="FX66" s="413"/>
      <c r="FY66" s="413"/>
      <c r="FZ66" s="413"/>
      <c r="GA66" s="413"/>
      <c r="GB66" s="413"/>
      <c r="GC66" s="413"/>
      <c r="GD66" s="413"/>
      <c r="GE66" s="413"/>
      <c r="GF66" s="413"/>
      <c r="GG66" s="413"/>
      <c r="GH66" s="413"/>
      <c r="GI66" s="413"/>
      <c r="GJ66" s="413"/>
      <c r="GK66" s="413"/>
      <c r="GL66" s="413"/>
      <c r="GM66" s="413"/>
      <c r="GN66" s="413"/>
      <c r="GO66" s="413"/>
      <c r="GP66" s="413"/>
      <c r="GQ66" s="413"/>
      <c r="GR66" s="413"/>
      <c r="GS66" s="413"/>
      <c r="GT66" s="413"/>
      <c r="GU66" s="413"/>
      <c r="GV66" s="413"/>
      <c r="GW66" s="413"/>
      <c r="GX66" s="413"/>
      <c r="GY66" s="413"/>
      <c r="GZ66" s="413"/>
      <c r="HA66" s="413"/>
      <c r="HB66" s="413"/>
      <c r="HC66" s="413"/>
      <c r="HD66" s="413"/>
      <c r="HE66" s="413"/>
      <c r="HF66" s="413"/>
      <c r="HG66" s="413"/>
      <c r="HH66" s="413"/>
      <c r="HI66" s="413"/>
      <c r="HJ66" s="413"/>
      <c r="HK66" s="413"/>
      <c r="HL66" s="413"/>
      <c r="HM66" s="413"/>
      <c r="HN66" s="413"/>
      <c r="HO66" s="413"/>
      <c r="HP66" s="413"/>
      <c r="HQ66" s="413"/>
      <c r="HR66" s="413"/>
      <c r="HS66" s="413"/>
      <c r="HT66" s="413"/>
      <c r="HU66" s="413"/>
      <c r="HV66" s="413"/>
      <c r="HW66" s="413"/>
      <c r="HX66" s="413"/>
      <c r="HY66" s="413"/>
      <c r="HZ66" s="413"/>
      <c r="IA66" s="413"/>
      <c r="IB66" s="413"/>
      <c r="IC66" s="413"/>
      <c r="ID66" s="413"/>
      <c r="IE66" s="413"/>
      <c r="IF66" s="413"/>
      <c r="IG66" s="413"/>
      <c r="IH66" s="413"/>
      <c r="II66" s="413"/>
      <c r="IJ66" s="413"/>
      <c r="IK66" s="413"/>
      <c r="IL66" s="413"/>
      <c r="IM66" s="413"/>
      <c r="IN66" s="413"/>
      <c r="IO66" s="413"/>
      <c r="IP66" s="413"/>
      <c r="IQ66" s="413"/>
      <c r="IR66" s="413"/>
    </row>
    <row r="67" spans="1:252" ht="30" customHeight="1" x14ac:dyDescent="0.2">
      <c r="A67" s="447"/>
      <c r="B67" s="739"/>
      <c r="C67" s="740"/>
      <c r="D67" s="50"/>
      <c r="E67" s="736"/>
      <c r="F67" s="737"/>
      <c r="G67" s="737"/>
      <c r="H67" s="737"/>
      <c r="I67" s="737"/>
      <c r="J67" s="737"/>
      <c r="K67" s="737"/>
      <c r="L67" s="737"/>
      <c r="M67" s="738"/>
      <c r="N67" s="51"/>
      <c r="O67" s="256"/>
      <c r="P67" s="412" t="str">
        <f t="shared" si="1"/>
        <v/>
      </c>
      <c r="Q67" s="73"/>
      <c r="R67" s="578"/>
      <c r="S67" s="432"/>
      <c r="T67" s="432"/>
      <c r="U67" s="432"/>
      <c r="V67" s="432"/>
      <c r="W67" s="432"/>
      <c r="X67" s="432"/>
      <c r="Y67" s="432"/>
      <c r="Z67" s="432"/>
      <c r="AA67" s="432"/>
      <c r="AB67" s="432"/>
      <c r="AC67" s="432"/>
      <c r="AD67" s="426"/>
      <c r="AE67" s="426"/>
      <c r="AF67" s="426"/>
      <c r="AG67" s="426"/>
      <c r="AH67" s="426"/>
      <c r="AI67" s="426"/>
      <c r="AJ67" s="426"/>
      <c r="AK67" s="426"/>
      <c r="AL67" s="426"/>
      <c r="AM67" s="426"/>
      <c r="AN67" s="426"/>
      <c r="AO67" s="426"/>
      <c r="AP67" s="426"/>
      <c r="AQ67" s="426"/>
      <c r="AR67" s="426"/>
      <c r="AS67" s="413"/>
      <c r="AT67" s="413"/>
      <c r="AU67" s="413"/>
      <c r="AV67" s="413"/>
      <c r="AW67" s="413"/>
      <c r="AX67" s="413"/>
      <c r="AY67" s="413"/>
      <c r="AZ67" s="413"/>
      <c r="BA67" s="413"/>
      <c r="BB67" s="413"/>
      <c r="BC67" s="413"/>
      <c r="BD67" s="413"/>
      <c r="BE67" s="413"/>
      <c r="BF67" s="413"/>
      <c r="BG67" s="413"/>
      <c r="BH67" s="413"/>
      <c r="BI67" s="413"/>
      <c r="BJ67" s="413"/>
      <c r="BK67" s="413"/>
      <c r="BL67" s="413"/>
      <c r="BM67" s="413"/>
      <c r="BN67" s="413"/>
      <c r="BO67" s="413"/>
      <c r="BP67" s="413"/>
      <c r="BQ67" s="413"/>
      <c r="BR67" s="413"/>
      <c r="BS67" s="413"/>
      <c r="BT67" s="413"/>
      <c r="BU67" s="413"/>
      <c r="BV67" s="413"/>
      <c r="BW67" s="413"/>
      <c r="BX67" s="413"/>
      <c r="BY67" s="413"/>
      <c r="BZ67" s="413"/>
      <c r="CA67" s="413"/>
      <c r="CB67" s="413"/>
      <c r="CC67" s="413"/>
      <c r="CD67" s="413"/>
      <c r="CE67" s="413"/>
      <c r="CF67" s="413"/>
      <c r="CG67" s="413"/>
      <c r="CH67" s="413"/>
      <c r="CI67" s="413"/>
      <c r="CJ67" s="413"/>
      <c r="CK67" s="413"/>
      <c r="CL67" s="413"/>
      <c r="CM67" s="413"/>
      <c r="CN67" s="413"/>
      <c r="CO67" s="413"/>
      <c r="CP67" s="413"/>
      <c r="CQ67" s="413"/>
      <c r="CR67" s="413"/>
      <c r="CS67" s="413"/>
      <c r="CT67" s="413"/>
      <c r="CU67" s="413"/>
      <c r="CV67" s="413"/>
      <c r="CW67" s="413"/>
      <c r="CX67" s="413"/>
      <c r="CY67" s="413"/>
      <c r="CZ67" s="413"/>
      <c r="DA67" s="413"/>
      <c r="DB67" s="413"/>
      <c r="DC67" s="413"/>
      <c r="DD67" s="413"/>
      <c r="DE67" s="413"/>
      <c r="DF67" s="413"/>
      <c r="DG67" s="413"/>
      <c r="DH67" s="413"/>
      <c r="DI67" s="413"/>
      <c r="DJ67" s="413"/>
      <c r="DK67" s="413"/>
      <c r="DL67" s="413"/>
      <c r="DM67" s="413"/>
      <c r="DN67" s="413"/>
      <c r="DO67" s="413"/>
      <c r="DP67" s="413"/>
      <c r="DQ67" s="413"/>
      <c r="DR67" s="413"/>
      <c r="DS67" s="413"/>
      <c r="DT67" s="413"/>
      <c r="DU67" s="413"/>
      <c r="DV67" s="413"/>
      <c r="DW67" s="413"/>
      <c r="DX67" s="413"/>
      <c r="DY67" s="413"/>
      <c r="DZ67" s="413"/>
      <c r="EA67" s="413"/>
      <c r="EB67" s="413"/>
      <c r="EC67" s="413"/>
      <c r="ED67" s="413"/>
      <c r="EE67" s="413"/>
      <c r="EF67" s="413"/>
      <c r="EG67" s="413"/>
      <c r="EH67" s="413"/>
      <c r="EI67" s="413"/>
      <c r="EJ67" s="413"/>
      <c r="EK67" s="413"/>
      <c r="EL67" s="413"/>
      <c r="EM67" s="413"/>
      <c r="EN67" s="413"/>
      <c r="EO67" s="413"/>
      <c r="EP67" s="413"/>
      <c r="EQ67" s="413"/>
      <c r="ER67" s="413"/>
      <c r="ES67" s="413"/>
      <c r="ET67" s="413"/>
      <c r="EU67" s="413"/>
      <c r="EV67" s="413"/>
      <c r="EW67" s="413"/>
      <c r="EX67" s="413"/>
      <c r="EY67" s="413"/>
      <c r="EZ67" s="413"/>
      <c r="FA67" s="413"/>
      <c r="FB67" s="413"/>
      <c r="FC67" s="413"/>
      <c r="FD67" s="413"/>
      <c r="FE67" s="413"/>
      <c r="FF67" s="413"/>
      <c r="FG67" s="413"/>
      <c r="FH67" s="413"/>
      <c r="FI67" s="413"/>
      <c r="FJ67" s="413"/>
      <c r="FK67" s="413"/>
      <c r="FL67" s="413"/>
      <c r="FM67" s="413"/>
      <c r="FN67" s="413"/>
      <c r="FO67" s="413"/>
      <c r="FP67" s="413"/>
      <c r="FQ67" s="413"/>
      <c r="FR67" s="413"/>
      <c r="FS67" s="413"/>
      <c r="FT67" s="413"/>
      <c r="FU67" s="413"/>
      <c r="FV67" s="413"/>
      <c r="FW67" s="413"/>
      <c r="FX67" s="413"/>
      <c r="FY67" s="413"/>
      <c r="FZ67" s="413"/>
      <c r="GA67" s="413"/>
      <c r="GB67" s="413"/>
      <c r="GC67" s="413"/>
      <c r="GD67" s="413"/>
      <c r="GE67" s="413"/>
      <c r="GF67" s="413"/>
      <c r="GG67" s="413"/>
      <c r="GH67" s="413"/>
      <c r="GI67" s="413"/>
      <c r="GJ67" s="413"/>
      <c r="GK67" s="413"/>
      <c r="GL67" s="413"/>
      <c r="GM67" s="413"/>
      <c r="GN67" s="413"/>
      <c r="GO67" s="413"/>
      <c r="GP67" s="413"/>
      <c r="GQ67" s="413"/>
      <c r="GR67" s="413"/>
      <c r="GS67" s="413"/>
      <c r="GT67" s="413"/>
      <c r="GU67" s="413"/>
      <c r="GV67" s="413"/>
      <c r="GW67" s="413"/>
      <c r="GX67" s="413"/>
      <c r="GY67" s="413"/>
      <c r="GZ67" s="413"/>
      <c r="HA67" s="413"/>
      <c r="HB67" s="413"/>
      <c r="HC67" s="413"/>
      <c r="HD67" s="413"/>
      <c r="HE67" s="413"/>
      <c r="HF67" s="413"/>
      <c r="HG67" s="413"/>
      <c r="HH67" s="413"/>
      <c r="HI67" s="413"/>
      <c r="HJ67" s="413"/>
      <c r="HK67" s="413"/>
      <c r="HL67" s="413"/>
      <c r="HM67" s="413"/>
      <c r="HN67" s="413"/>
      <c r="HO67" s="413"/>
      <c r="HP67" s="413"/>
      <c r="HQ67" s="413"/>
      <c r="HR67" s="413"/>
      <c r="HS67" s="413"/>
      <c r="HT67" s="413"/>
      <c r="HU67" s="413"/>
      <c r="HV67" s="413"/>
      <c r="HW67" s="413"/>
      <c r="HX67" s="413"/>
      <c r="HY67" s="413"/>
      <c r="HZ67" s="413"/>
      <c r="IA67" s="413"/>
      <c r="IB67" s="413"/>
      <c r="IC67" s="413"/>
      <c r="ID67" s="413"/>
      <c r="IE67" s="413"/>
      <c r="IF67" s="413"/>
      <c r="IG67" s="413"/>
      <c r="IH67" s="413"/>
      <c r="II67" s="413"/>
      <c r="IJ67" s="413"/>
      <c r="IK67" s="413"/>
      <c r="IL67" s="413"/>
      <c r="IM67" s="413"/>
      <c r="IN67" s="413"/>
      <c r="IO67" s="413"/>
      <c r="IP67" s="413"/>
      <c r="IQ67" s="413"/>
      <c r="IR67" s="413"/>
    </row>
    <row r="68" spans="1:252" ht="30" customHeight="1" x14ac:dyDescent="0.2">
      <c r="A68" s="447"/>
      <c r="B68" s="739"/>
      <c r="C68" s="740"/>
      <c r="D68" s="50"/>
      <c r="E68" s="736"/>
      <c r="F68" s="737"/>
      <c r="G68" s="737"/>
      <c r="H68" s="737"/>
      <c r="I68" s="737"/>
      <c r="J68" s="737"/>
      <c r="K68" s="737"/>
      <c r="L68" s="737"/>
      <c r="M68" s="738"/>
      <c r="N68" s="51"/>
      <c r="O68" s="256"/>
      <c r="P68" s="412" t="str">
        <f t="shared" si="1"/>
        <v/>
      </c>
      <c r="Q68" s="73"/>
      <c r="R68" s="578"/>
      <c r="S68" s="432"/>
      <c r="T68" s="432"/>
      <c r="U68" s="432"/>
      <c r="V68" s="432"/>
      <c r="W68" s="432"/>
      <c r="X68" s="432"/>
      <c r="Y68" s="432"/>
      <c r="Z68" s="432"/>
      <c r="AA68" s="432"/>
      <c r="AB68" s="432"/>
      <c r="AC68" s="432"/>
      <c r="AD68" s="426"/>
      <c r="AE68" s="426"/>
      <c r="AF68" s="426"/>
      <c r="AG68" s="426"/>
      <c r="AH68" s="426"/>
      <c r="AI68" s="426"/>
      <c r="AJ68" s="426"/>
      <c r="AK68" s="426"/>
      <c r="AL68" s="426"/>
      <c r="AM68" s="426"/>
      <c r="AN68" s="426"/>
      <c r="AO68" s="426"/>
      <c r="AP68" s="426"/>
      <c r="AQ68" s="426"/>
      <c r="AR68" s="426"/>
      <c r="AS68" s="413"/>
      <c r="AT68" s="413"/>
      <c r="AU68" s="413"/>
      <c r="AV68" s="413"/>
      <c r="AW68" s="413"/>
      <c r="AX68" s="413"/>
      <c r="AY68" s="413"/>
      <c r="AZ68" s="413"/>
      <c r="BA68" s="413"/>
      <c r="BB68" s="413"/>
      <c r="BC68" s="413"/>
      <c r="BD68" s="413"/>
      <c r="BE68" s="413"/>
      <c r="BF68" s="413"/>
      <c r="BG68" s="413"/>
      <c r="BH68" s="413"/>
      <c r="BI68" s="413"/>
      <c r="BJ68" s="413"/>
      <c r="BK68" s="413"/>
      <c r="BL68" s="413"/>
      <c r="BM68" s="413"/>
      <c r="BN68" s="413"/>
      <c r="BO68" s="413"/>
      <c r="BP68" s="413"/>
      <c r="BQ68" s="413"/>
      <c r="BR68" s="413"/>
      <c r="BS68" s="413"/>
      <c r="BT68" s="413"/>
      <c r="BU68" s="413"/>
      <c r="BV68" s="413"/>
      <c r="BW68" s="413"/>
      <c r="BX68" s="413"/>
      <c r="BY68" s="413"/>
      <c r="BZ68" s="413"/>
      <c r="CA68" s="413"/>
      <c r="CB68" s="413"/>
      <c r="CC68" s="413"/>
      <c r="CD68" s="413"/>
      <c r="CE68" s="413"/>
      <c r="CF68" s="413"/>
      <c r="CG68" s="413"/>
      <c r="CH68" s="413"/>
      <c r="CI68" s="413"/>
      <c r="CJ68" s="413"/>
      <c r="CK68" s="413"/>
      <c r="CL68" s="413"/>
      <c r="CM68" s="413"/>
      <c r="CN68" s="413"/>
      <c r="CO68" s="413"/>
      <c r="CP68" s="413"/>
      <c r="CQ68" s="413"/>
      <c r="CR68" s="413"/>
      <c r="CS68" s="413"/>
      <c r="CT68" s="413"/>
      <c r="CU68" s="413"/>
      <c r="CV68" s="413"/>
      <c r="CW68" s="413"/>
      <c r="CX68" s="413"/>
      <c r="CY68" s="413"/>
      <c r="CZ68" s="413"/>
      <c r="DA68" s="413"/>
      <c r="DB68" s="413"/>
      <c r="DC68" s="413"/>
      <c r="DD68" s="413"/>
      <c r="DE68" s="413"/>
      <c r="DF68" s="413"/>
      <c r="DG68" s="413"/>
      <c r="DH68" s="413"/>
      <c r="DI68" s="413"/>
      <c r="DJ68" s="413"/>
      <c r="DK68" s="413"/>
      <c r="DL68" s="413"/>
      <c r="DM68" s="413"/>
      <c r="DN68" s="413"/>
      <c r="DO68" s="413"/>
      <c r="DP68" s="413"/>
      <c r="DQ68" s="413"/>
      <c r="DR68" s="413"/>
      <c r="DS68" s="413"/>
      <c r="DT68" s="413"/>
      <c r="DU68" s="413"/>
      <c r="DV68" s="413"/>
      <c r="DW68" s="413"/>
      <c r="DX68" s="413"/>
      <c r="DY68" s="413"/>
      <c r="DZ68" s="413"/>
      <c r="EA68" s="413"/>
      <c r="EB68" s="413"/>
      <c r="EC68" s="413"/>
      <c r="ED68" s="413"/>
      <c r="EE68" s="413"/>
      <c r="EF68" s="413"/>
      <c r="EG68" s="413"/>
      <c r="EH68" s="413"/>
      <c r="EI68" s="413"/>
      <c r="EJ68" s="413"/>
      <c r="EK68" s="413"/>
      <c r="EL68" s="413"/>
      <c r="EM68" s="413"/>
      <c r="EN68" s="413"/>
      <c r="EO68" s="413"/>
      <c r="EP68" s="413"/>
      <c r="EQ68" s="413"/>
      <c r="ER68" s="413"/>
      <c r="ES68" s="413"/>
      <c r="ET68" s="413"/>
      <c r="EU68" s="413"/>
      <c r="EV68" s="413"/>
      <c r="EW68" s="413"/>
      <c r="EX68" s="413"/>
      <c r="EY68" s="413"/>
      <c r="EZ68" s="413"/>
      <c r="FA68" s="413"/>
      <c r="FB68" s="413"/>
      <c r="FC68" s="413"/>
      <c r="FD68" s="413"/>
      <c r="FE68" s="413"/>
      <c r="FF68" s="413"/>
      <c r="FG68" s="413"/>
      <c r="FH68" s="413"/>
      <c r="FI68" s="413"/>
      <c r="FJ68" s="413"/>
      <c r="FK68" s="413"/>
      <c r="FL68" s="413"/>
      <c r="FM68" s="413"/>
      <c r="FN68" s="413"/>
      <c r="FO68" s="413"/>
      <c r="FP68" s="413"/>
      <c r="FQ68" s="413"/>
      <c r="FR68" s="413"/>
      <c r="FS68" s="413"/>
      <c r="FT68" s="413"/>
      <c r="FU68" s="413"/>
      <c r="FV68" s="413"/>
      <c r="FW68" s="413"/>
      <c r="FX68" s="413"/>
      <c r="FY68" s="413"/>
      <c r="FZ68" s="413"/>
      <c r="GA68" s="413"/>
      <c r="GB68" s="413"/>
      <c r="GC68" s="413"/>
      <c r="GD68" s="413"/>
      <c r="GE68" s="413"/>
      <c r="GF68" s="413"/>
      <c r="GG68" s="413"/>
      <c r="GH68" s="413"/>
      <c r="GI68" s="413"/>
      <c r="GJ68" s="413"/>
      <c r="GK68" s="413"/>
      <c r="GL68" s="413"/>
      <c r="GM68" s="413"/>
      <c r="GN68" s="413"/>
      <c r="GO68" s="413"/>
      <c r="GP68" s="413"/>
      <c r="GQ68" s="413"/>
      <c r="GR68" s="413"/>
      <c r="GS68" s="413"/>
      <c r="GT68" s="413"/>
      <c r="GU68" s="413"/>
      <c r="GV68" s="413"/>
      <c r="GW68" s="413"/>
      <c r="GX68" s="413"/>
      <c r="GY68" s="413"/>
      <c r="GZ68" s="413"/>
      <c r="HA68" s="413"/>
      <c r="HB68" s="413"/>
      <c r="HC68" s="413"/>
      <c r="HD68" s="413"/>
      <c r="HE68" s="413"/>
      <c r="HF68" s="413"/>
      <c r="HG68" s="413"/>
      <c r="HH68" s="413"/>
      <c r="HI68" s="413"/>
      <c r="HJ68" s="413"/>
      <c r="HK68" s="413"/>
      <c r="HL68" s="413"/>
      <c r="HM68" s="413"/>
      <c r="HN68" s="413"/>
      <c r="HO68" s="413"/>
      <c r="HP68" s="413"/>
      <c r="HQ68" s="413"/>
      <c r="HR68" s="413"/>
      <c r="HS68" s="413"/>
      <c r="HT68" s="413"/>
      <c r="HU68" s="413"/>
      <c r="HV68" s="413"/>
      <c r="HW68" s="413"/>
      <c r="HX68" s="413"/>
      <c r="HY68" s="413"/>
      <c r="HZ68" s="413"/>
      <c r="IA68" s="413"/>
      <c r="IB68" s="413"/>
      <c r="IC68" s="413"/>
      <c r="ID68" s="413"/>
      <c r="IE68" s="413"/>
      <c r="IF68" s="413"/>
      <c r="IG68" s="413"/>
      <c r="IH68" s="413"/>
      <c r="II68" s="413"/>
      <c r="IJ68" s="413"/>
      <c r="IK68" s="413"/>
      <c r="IL68" s="413"/>
      <c r="IM68" s="413"/>
      <c r="IN68" s="413"/>
      <c r="IO68" s="413"/>
      <c r="IP68" s="413"/>
      <c r="IQ68" s="413"/>
      <c r="IR68" s="413"/>
    </row>
    <row r="69" spans="1:252" ht="30" customHeight="1" x14ac:dyDescent="0.2">
      <c r="A69" s="447"/>
      <c r="B69" s="739"/>
      <c r="C69" s="740"/>
      <c r="D69" s="50"/>
      <c r="E69" s="736"/>
      <c r="F69" s="737"/>
      <c r="G69" s="737"/>
      <c r="H69" s="737"/>
      <c r="I69" s="737"/>
      <c r="J69" s="737"/>
      <c r="K69" s="737"/>
      <c r="L69" s="737"/>
      <c r="M69" s="738"/>
      <c r="N69" s="51"/>
      <c r="O69" s="256"/>
      <c r="P69" s="412" t="str">
        <f t="shared" si="1"/>
        <v/>
      </c>
      <c r="Q69" s="73"/>
      <c r="R69" s="578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432"/>
      <c r="AD69" s="426"/>
      <c r="AE69" s="426"/>
      <c r="AF69" s="426"/>
      <c r="AG69" s="426"/>
      <c r="AH69" s="426"/>
      <c r="AI69" s="426"/>
      <c r="AJ69" s="426"/>
      <c r="AK69" s="426"/>
      <c r="AL69" s="426"/>
      <c r="AM69" s="426"/>
      <c r="AN69" s="426"/>
      <c r="AO69" s="426"/>
      <c r="AP69" s="426"/>
      <c r="AQ69" s="426"/>
      <c r="AR69" s="426"/>
      <c r="AS69" s="413"/>
      <c r="AT69" s="413"/>
      <c r="AU69" s="413"/>
      <c r="AV69" s="413"/>
      <c r="AW69" s="413"/>
      <c r="AX69" s="413"/>
      <c r="AY69" s="413"/>
      <c r="AZ69" s="413"/>
      <c r="BA69" s="413"/>
      <c r="BB69" s="413"/>
      <c r="BC69" s="413"/>
      <c r="BD69" s="413"/>
      <c r="BE69" s="413"/>
      <c r="BF69" s="413"/>
      <c r="BG69" s="413"/>
      <c r="BH69" s="413"/>
      <c r="BI69" s="413"/>
      <c r="BJ69" s="413"/>
      <c r="BK69" s="413"/>
      <c r="BL69" s="413"/>
      <c r="BM69" s="413"/>
      <c r="BN69" s="413"/>
      <c r="BO69" s="413"/>
      <c r="BP69" s="413"/>
      <c r="BQ69" s="413"/>
      <c r="BR69" s="413"/>
      <c r="BS69" s="413"/>
      <c r="BT69" s="413"/>
      <c r="BU69" s="413"/>
      <c r="BV69" s="413"/>
      <c r="BW69" s="413"/>
      <c r="BX69" s="413"/>
      <c r="BY69" s="413"/>
      <c r="BZ69" s="413"/>
      <c r="CA69" s="413"/>
      <c r="CB69" s="413"/>
      <c r="CC69" s="413"/>
      <c r="CD69" s="413"/>
      <c r="CE69" s="413"/>
      <c r="CF69" s="413"/>
      <c r="CG69" s="413"/>
      <c r="CH69" s="413"/>
      <c r="CI69" s="413"/>
      <c r="CJ69" s="413"/>
      <c r="CK69" s="413"/>
      <c r="CL69" s="413"/>
      <c r="CM69" s="413"/>
      <c r="CN69" s="413"/>
      <c r="CO69" s="413"/>
      <c r="CP69" s="413"/>
      <c r="CQ69" s="413"/>
      <c r="CR69" s="413"/>
      <c r="CS69" s="413"/>
      <c r="CT69" s="413"/>
      <c r="CU69" s="413"/>
      <c r="CV69" s="413"/>
      <c r="CW69" s="413"/>
      <c r="CX69" s="413"/>
      <c r="CY69" s="413"/>
      <c r="CZ69" s="413"/>
      <c r="DA69" s="413"/>
      <c r="DB69" s="413"/>
      <c r="DC69" s="413"/>
      <c r="DD69" s="413"/>
      <c r="DE69" s="413"/>
      <c r="DF69" s="413"/>
      <c r="DG69" s="413"/>
      <c r="DH69" s="413"/>
      <c r="DI69" s="413"/>
      <c r="DJ69" s="413"/>
      <c r="DK69" s="413"/>
      <c r="DL69" s="413"/>
      <c r="DM69" s="413"/>
      <c r="DN69" s="413"/>
      <c r="DO69" s="413"/>
      <c r="DP69" s="413"/>
      <c r="DQ69" s="413"/>
      <c r="DR69" s="413"/>
      <c r="DS69" s="413"/>
      <c r="DT69" s="413"/>
      <c r="DU69" s="413"/>
      <c r="DV69" s="413"/>
      <c r="DW69" s="413"/>
      <c r="DX69" s="413"/>
      <c r="DY69" s="413"/>
      <c r="DZ69" s="413"/>
      <c r="EA69" s="413"/>
      <c r="EB69" s="413"/>
      <c r="EC69" s="413"/>
      <c r="ED69" s="413"/>
      <c r="EE69" s="413"/>
      <c r="EF69" s="413"/>
      <c r="EG69" s="413"/>
      <c r="EH69" s="413"/>
      <c r="EI69" s="413"/>
      <c r="EJ69" s="413"/>
      <c r="EK69" s="413"/>
      <c r="EL69" s="413"/>
      <c r="EM69" s="413"/>
      <c r="EN69" s="413"/>
      <c r="EO69" s="413"/>
      <c r="EP69" s="413"/>
      <c r="EQ69" s="413"/>
      <c r="ER69" s="413"/>
      <c r="ES69" s="413"/>
      <c r="ET69" s="413"/>
      <c r="EU69" s="413"/>
      <c r="EV69" s="413"/>
      <c r="EW69" s="413"/>
      <c r="EX69" s="413"/>
      <c r="EY69" s="413"/>
      <c r="EZ69" s="413"/>
      <c r="FA69" s="413"/>
      <c r="FB69" s="413"/>
      <c r="FC69" s="413"/>
      <c r="FD69" s="413"/>
      <c r="FE69" s="413"/>
      <c r="FF69" s="413"/>
      <c r="FG69" s="413"/>
      <c r="FH69" s="413"/>
      <c r="FI69" s="413"/>
      <c r="FJ69" s="413"/>
      <c r="FK69" s="413"/>
      <c r="FL69" s="413"/>
      <c r="FM69" s="413"/>
      <c r="FN69" s="413"/>
      <c r="FO69" s="413"/>
      <c r="FP69" s="413"/>
      <c r="FQ69" s="413"/>
      <c r="FR69" s="413"/>
      <c r="FS69" s="413"/>
      <c r="FT69" s="413"/>
      <c r="FU69" s="413"/>
      <c r="FV69" s="413"/>
      <c r="FW69" s="413"/>
      <c r="FX69" s="413"/>
      <c r="FY69" s="413"/>
      <c r="FZ69" s="413"/>
      <c r="GA69" s="413"/>
      <c r="GB69" s="413"/>
      <c r="GC69" s="413"/>
      <c r="GD69" s="413"/>
      <c r="GE69" s="413"/>
      <c r="GF69" s="413"/>
      <c r="GG69" s="413"/>
      <c r="GH69" s="413"/>
      <c r="GI69" s="413"/>
      <c r="GJ69" s="413"/>
      <c r="GK69" s="413"/>
      <c r="GL69" s="413"/>
      <c r="GM69" s="413"/>
      <c r="GN69" s="413"/>
      <c r="GO69" s="413"/>
      <c r="GP69" s="413"/>
      <c r="GQ69" s="413"/>
      <c r="GR69" s="413"/>
      <c r="GS69" s="413"/>
      <c r="GT69" s="413"/>
      <c r="GU69" s="413"/>
      <c r="GV69" s="413"/>
      <c r="GW69" s="413"/>
      <c r="GX69" s="413"/>
      <c r="GY69" s="413"/>
      <c r="GZ69" s="413"/>
      <c r="HA69" s="413"/>
      <c r="HB69" s="413"/>
      <c r="HC69" s="413"/>
      <c r="HD69" s="413"/>
      <c r="HE69" s="413"/>
      <c r="HF69" s="413"/>
      <c r="HG69" s="413"/>
      <c r="HH69" s="413"/>
      <c r="HI69" s="413"/>
      <c r="HJ69" s="413"/>
      <c r="HK69" s="413"/>
      <c r="HL69" s="413"/>
      <c r="HM69" s="413"/>
      <c r="HN69" s="413"/>
      <c r="HO69" s="413"/>
      <c r="HP69" s="413"/>
      <c r="HQ69" s="413"/>
      <c r="HR69" s="413"/>
      <c r="HS69" s="413"/>
      <c r="HT69" s="413"/>
      <c r="HU69" s="413"/>
      <c r="HV69" s="413"/>
      <c r="HW69" s="413"/>
      <c r="HX69" s="413"/>
      <c r="HY69" s="413"/>
      <c r="HZ69" s="413"/>
      <c r="IA69" s="413"/>
      <c r="IB69" s="413"/>
      <c r="IC69" s="413"/>
      <c r="ID69" s="413"/>
      <c r="IE69" s="413"/>
      <c r="IF69" s="413"/>
      <c r="IG69" s="413"/>
      <c r="IH69" s="413"/>
      <c r="II69" s="413"/>
      <c r="IJ69" s="413"/>
      <c r="IK69" s="413"/>
      <c r="IL69" s="413"/>
      <c r="IM69" s="413"/>
      <c r="IN69" s="413"/>
      <c r="IO69" s="413"/>
      <c r="IP69" s="413"/>
      <c r="IQ69" s="413"/>
      <c r="IR69" s="413"/>
    </row>
    <row r="70" spans="1:252" ht="30" customHeight="1" x14ac:dyDescent="0.2">
      <c r="A70" s="447"/>
      <c r="B70" s="739"/>
      <c r="C70" s="740"/>
      <c r="D70" s="50"/>
      <c r="E70" s="736"/>
      <c r="F70" s="737"/>
      <c r="G70" s="737"/>
      <c r="H70" s="737"/>
      <c r="I70" s="737"/>
      <c r="J70" s="737"/>
      <c r="K70" s="737"/>
      <c r="L70" s="737"/>
      <c r="M70" s="738"/>
      <c r="N70" s="51"/>
      <c r="O70" s="256"/>
      <c r="P70" s="412" t="str">
        <f t="shared" si="1"/>
        <v/>
      </c>
      <c r="Q70" s="73"/>
      <c r="R70" s="578"/>
      <c r="S70" s="432"/>
      <c r="T70" s="432"/>
      <c r="U70" s="432"/>
      <c r="V70" s="432"/>
      <c r="W70" s="432"/>
      <c r="X70" s="432"/>
      <c r="Y70" s="432"/>
      <c r="Z70" s="432"/>
      <c r="AA70" s="432"/>
      <c r="AB70" s="432"/>
      <c r="AC70" s="432"/>
      <c r="AD70" s="426"/>
      <c r="AE70" s="426"/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13"/>
      <c r="AT70" s="413"/>
      <c r="AU70" s="413"/>
      <c r="AV70" s="413"/>
      <c r="AW70" s="413"/>
      <c r="AX70" s="413"/>
      <c r="AY70" s="413"/>
      <c r="AZ70" s="413"/>
      <c r="BA70" s="413"/>
      <c r="BB70" s="413"/>
      <c r="BC70" s="413"/>
      <c r="BD70" s="413"/>
      <c r="BE70" s="413"/>
      <c r="BF70" s="413"/>
      <c r="BG70" s="413"/>
      <c r="BH70" s="413"/>
      <c r="BI70" s="413"/>
      <c r="BJ70" s="413"/>
      <c r="BK70" s="413"/>
      <c r="BL70" s="413"/>
      <c r="BM70" s="413"/>
      <c r="BN70" s="413"/>
      <c r="BO70" s="413"/>
      <c r="BP70" s="413"/>
      <c r="BQ70" s="413"/>
      <c r="BR70" s="413"/>
      <c r="BS70" s="413"/>
      <c r="BT70" s="413"/>
      <c r="BU70" s="413"/>
      <c r="BV70" s="413"/>
      <c r="BW70" s="413"/>
      <c r="BX70" s="413"/>
      <c r="BY70" s="413"/>
      <c r="BZ70" s="413"/>
      <c r="CA70" s="413"/>
      <c r="CB70" s="413"/>
      <c r="CC70" s="413"/>
      <c r="CD70" s="413"/>
      <c r="CE70" s="413"/>
      <c r="CF70" s="413"/>
      <c r="CG70" s="413"/>
      <c r="CH70" s="413"/>
      <c r="CI70" s="413"/>
      <c r="CJ70" s="413"/>
      <c r="CK70" s="413"/>
      <c r="CL70" s="413"/>
      <c r="CM70" s="413"/>
      <c r="CN70" s="413"/>
      <c r="CO70" s="413"/>
      <c r="CP70" s="413"/>
      <c r="CQ70" s="413"/>
      <c r="CR70" s="413"/>
      <c r="CS70" s="413"/>
      <c r="CT70" s="413"/>
      <c r="CU70" s="413"/>
      <c r="CV70" s="413"/>
      <c r="CW70" s="413"/>
      <c r="CX70" s="413"/>
      <c r="CY70" s="413"/>
      <c r="CZ70" s="413"/>
      <c r="DA70" s="413"/>
      <c r="DB70" s="413"/>
      <c r="DC70" s="413"/>
      <c r="DD70" s="413"/>
      <c r="DE70" s="413"/>
      <c r="DF70" s="413"/>
      <c r="DG70" s="413"/>
      <c r="DH70" s="413"/>
      <c r="DI70" s="413"/>
      <c r="DJ70" s="413"/>
      <c r="DK70" s="413"/>
      <c r="DL70" s="413"/>
      <c r="DM70" s="413"/>
      <c r="DN70" s="413"/>
      <c r="DO70" s="413"/>
      <c r="DP70" s="413"/>
      <c r="DQ70" s="413"/>
      <c r="DR70" s="413"/>
      <c r="DS70" s="413"/>
      <c r="DT70" s="413"/>
      <c r="DU70" s="413"/>
      <c r="DV70" s="413"/>
      <c r="DW70" s="413"/>
      <c r="DX70" s="413"/>
      <c r="DY70" s="413"/>
      <c r="DZ70" s="413"/>
      <c r="EA70" s="413"/>
      <c r="EB70" s="413"/>
      <c r="EC70" s="413"/>
      <c r="ED70" s="413"/>
      <c r="EE70" s="413"/>
      <c r="EF70" s="413"/>
      <c r="EG70" s="413"/>
      <c r="EH70" s="413"/>
      <c r="EI70" s="413"/>
      <c r="EJ70" s="413"/>
      <c r="EK70" s="413"/>
      <c r="EL70" s="413"/>
      <c r="EM70" s="413"/>
      <c r="EN70" s="413"/>
      <c r="EO70" s="413"/>
      <c r="EP70" s="413"/>
      <c r="EQ70" s="413"/>
      <c r="ER70" s="413"/>
      <c r="ES70" s="413"/>
      <c r="ET70" s="413"/>
      <c r="EU70" s="413"/>
      <c r="EV70" s="413"/>
      <c r="EW70" s="413"/>
      <c r="EX70" s="413"/>
      <c r="EY70" s="413"/>
      <c r="EZ70" s="413"/>
      <c r="FA70" s="413"/>
      <c r="FB70" s="413"/>
      <c r="FC70" s="413"/>
      <c r="FD70" s="413"/>
      <c r="FE70" s="413"/>
      <c r="FF70" s="413"/>
      <c r="FG70" s="413"/>
      <c r="FH70" s="413"/>
      <c r="FI70" s="413"/>
      <c r="FJ70" s="413"/>
      <c r="FK70" s="413"/>
      <c r="FL70" s="413"/>
      <c r="FM70" s="413"/>
      <c r="FN70" s="413"/>
      <c r="FO70" s="413"/>
      <c r="FP70" s="413"/>
      <c r="FQ70" s="413"/>
      <c r="FR70" s="413"/>
      <c r="FS70" s="413"/>
      <c r="FT70" s="413"/>
      <c r="FU70" s="413"/>
      <c r="FV70" s="413"/>
      <c r="FW70" s="413"/>
      <c r="FX70" s="413"/>
      <c r="FY70" s="413"/>
      <c r="FZ70" s="413"/>
      <c r="GA70" s="413"/>
      <c r="GB70" s="413"/>
      <c r="GC70" s="413"/>
      <c r="GD70" s="413"/>
      <c r="GE70" s="413"/>
      <c r="GF70" s="413"/>
      <c r="GG70" s="413"/>
      <c r="GH70" s="413"/>
      <c r="GI70" s="413"/>
      <c r="GJ70" s="413"/>
      <c r="GK70" s="413"/>
      <c r="GL70" s="413"/>
      <c r="GM70" s="413"/>
      <c r="GN70" s="413"/>
      <c r="GO70" s="413"/>
      <c r="GP70" s="413"/>
      <c r="GQ70" s="413"/>
      <c r="GR70" s="413"/>
      <c r="GS70" s="413"/>
      <c r="GT70" s="413"/>
      <c r="GU70" s="413"/>
      <c r="GV70" s="413"/>
      <c r="GW70" s="413"/>
      <c r="GX70" s="413"/>
      <c r="GY70" s="413"/>
      <c r="GZ70" s="413"/>
      <c r="HA70" s="413"/>
      <c r="HB70" s="413"/>
      <c r="HC70" s="413"/>
      <c r="HD70" s="413"/>
      <c r="HE70" s="413"/>
      <c r="HF70" s="413"/>
      <c r="HG70" s="413"/>
      <c r="HH70" s="413"/>
      <c r="HI70" s="413"/>
      <c r="HJ70" s="413"/>
      <c r="HK70" s="413"/>
      <c r="HL70" s="413"/>
      <c r="HM70" s="413"/>
      <c r="HN70" s="413"/>
      <c r="HO70" s="413"/>
      <c r="HP70" s="413"/>
      <c r="HQ70" s="413"/>
      <c r="HR70" s="413"/>
      <c r="HS70" s="413"/>
      <c r="HT70" s="413"/>
      <c r="HU70" s="413"/>
      <c r="HV70" s="413"/>
      <c r="HW70" s="413"/>
      <c r="HX70" s="413"/>
      <c r="HY70" s="413"/>
      <c r="HZ70" s="413"/>
      <c r="IA70" s="413"/>
      <c r="IB70" s="413"/>
      <c r="IC70" s="413"/>
      <c r="ID70" s="413"/>
      <c r="IE70" s="413"/>
      <c r="IF70" s="413"/>
      <c r="IG70" s="413"/>
      <c r="IH70" s="413"/>
      <c r="II70" s="413"/>
      <c r="IJ70" s="413"/>
      <c r="IK70" s="413"/>
      <c r="IL70" s="413"/>
      <c r="IM70" s="413"/>
      <c r="IN70" s="413"/>
      <c r="IO70" s="413"/>
      <c r="IP70" s="413"/>
      <c r="IQ70" s="413"/>
      <c r="IR70" s="413"/>
    </row>
    <row r="71" spans="1:252" ht="30" customHeight="1" x14ac:dyDescent="0.2">
      <c r="A71" s="447"/>
      <c r="B71" s="739"/>
      <c r="C71" s="740"/>
      <c r="D71" s="50"/>
      <c r="E71" s="736"/>
      <c r="F71" s="737"/>
      <c r="G71" s="737"/>
      <c r="H71" s="737"/>
      <c r="I71" s="737"/>
      <c r="J71" s="737"/>
      <c r="K71" s="737"/>
      <c r="L71" s="737"/>
      <c r="M71" s="738"/>
      <c r="N71" s="51"/>
      <c r="O71" s="256"/>
      <c r="P71" s="412" t="str">
        <f t="shared" si="1"/>
        <v/>
      </c>
      <c r="Q71" s="73"/>
      <c r="R71" s="578"/>
      <c r="S71" s="432"/>
      <c r="T71" s="432"/>
      <c r="U71" s="432"/>
      <c r="V71" s="432"/>
      <c r="W71" s="432"/>
      <c r="X71" s="432"/>
      <c r="Y71" s="432"/>
      <c r="Z71" s="432"/>
      <c r="AA71" s="432"/>
      <c r="AB71" s="432"/>
      <c r="AC71" s="432"/>
      <c r="AD71" s="426"/>
      <c r="AE71" s="426"/>
      <c r="AF71" s="426"/>
      <c r="AG71" s="426"/>
      <c r="AH71" s="426"/>
      <c r="AI71" s="426"/>
      <c r="AJ71" s="426"/>
      <c r="AK71" s="426"/>
      <c r="AL71" s="426"/>
      <c r="AM71" s="426"/>
      <c r="AN71" s="426"/>
      <c r="AO71" s="426"/>
      <c r="AP71" s="426"/>
      <c r="AQ71" s="426"/>
      <c r="AR71" s="426"/>
      <c r="AS71" s="413"/>
      <c r="AT71" s="413"/>
      <c r="AU71" s="413"/>
      <c r="AV71" s="413"/>
      <c r="AW71" s="413"/>
      <c r="AX71" s="413"/>
      <c r="AY71" s="413"/>
      <c r="AZ71" s="413"/>
      <c r="BA71" s="413"/>
      <c r="BB71" s="413"/>
      <c r="BC71" s="413"/>
      <c r="BD71" s="413"/>
      <c r="BE71" s="413"/>
      <c r="BF71" s="413"/>
      <c r="BG71" s="413"/>
      <c r="BH71" s="413"/>
      <c r="BI71" s="413"/>
      <c r="BJ71" s="413"/>
      <c r="BK71" s="413"/>
      <c r="BL71" s="413"/>
      <c r="BM71" s="413"/>
      <c r="BN71" s="413"/>
      <c r="BO71" s="413"/>
      <c r="BP71" s="413"/>
      <c r="BQ71" s="413"/>
      <c r="BR71" s="413"/>
      <c r="BS71" s="413"/>
      <c r="BT71" s="413"/>
      <c r="BU71" s="413"/>
      <c r="BV71" s="413"/>
      <c r="BW71" s="413"/>
      <c r="BX71" s="413"/>
      <c r="BY71" s="413"/>
      <c r="BZ71" s="413"/>
      <c r="CA71" s="413"/>
      <c r="CB71" s="413"/>
      <c r="CC71" s="413"/>
      <c r="CD71" s="413"/>
      <c r="CE71" s="413"/>
      <c r="CF71" s="413"/>
      <c r="CG71" s="413"/>
      <c r="CH71" s="413"/>
      <c r="CI71" s="413"/>
      <c r="CJ71" s="413"/>
      <c r="CK71" s="413"/>
      <c r="CL71" s="413"/>
      <c r="CM71" s="413"/>
      <c r="CN71" s="413"/>
      <c r="CO71" s="413"/>
      <c r="CP71" s="413"/>
      <c r="CQ71" s="413"/>
      <c r="CR71" s="413"/>
      <c r="CS71" s="413"/>
      <c r="CT71" s="413"/>
      <c r="CU71" s="413"/>
      <c r="CV71" s="413"/>
      <c r="CW71" s="413"/>
      <c r="CX71" s="413"/>
      <c r="CY71" s="413"/>
      <c r="CZ71" s="413"/>
      <c r="DA71" s="413"/>
      <c r="DB71" s="413"/>
      <c r="DC71" s="413"/>
      <c r="DD71" s="413"/>
      <c r="DE71" s="413"/>
      <c r="DF71" s="413"/>
      <c r="DG71" s="413"/>
      <c r="DH71" s="413"/>
      <c r="DI71" s="413"/>
      <c r="DJ71" s="413"/>
      <c r="DK71" s="413"/>
      <c r="DL71" s="413"/>
      <c r="DM71" s="413"/>
      <c r="DN71" s="413"/>
      <c r="DO71" s="413"/>
      <c r="DP71" s="413"/>
      <c r="DQ71" s="413"/>
      <c r="DR71" s="413"/>
      <c r="DS71" s="413"/>
      <c r="DT71" s="413"/>
      <c r="DU71" s="413"/>
      <c r="DV71" s="413"/>
      <c r="DW71" s="413"/>
      <c r="DX71" s="413"/>
      <c r="DY71" s="413"/>
      <c r="DZ71" s="413"/>
      <c r="EA71" s="413"/>
      <c r="EB71" s="413"/>
      <c r="EC71" s="413"/>
      <c r="ED71" s="413"/>
      <c r="EE71" s="413"/>
      <c r="EF71" s="413"/>
      <c r="EG71" s="413"/>
      <c r="EH71" s="413"/>
      <c r="EI71" s="413"/>
      <c r="EJ71" s="413"/>
      <c r="EK71" s="413"/>
      <c r="EL71" s="413"/>
      <c r="EM71" s="413"/>
      <c r="EN71" s="413"/>
      <c r="EO71" s="413"/>
      <c r="EP71" s="413"/>
      <c r="EQ71" s="413"/>
      <c r="ER71" s="413"/>
      <c r="ES71" s="413"/>
      <c r="ET71" s="413"/>
      <c r="EU71" s="413"/>
      <c r="EV71" s="413"/>
      <c r="EW71" s="413"/>
      <c r="EX71" s="413"/>
      <c r="EY71" s="413"/>
      <c r="EZ71" s="413"/>
      <c r="FA71" s="413"/>
      <c r="FB71" s="413"/>
      <c r="FC71" s="413"/>
      <c r="FD71" s="413"/>
      <c r="FE71" s="413"/>
      <c r="FF71" s="413"/>
      <c r="FG71" s="413"/>
      <c r="FH71" s="413"/>
      <c r="FI71" s="413"/>
      <c r="FJ71" s="413"/>
      <c r="FK71" s="413"/>
      <c r="FL71" s="413"/>
      <c r="FM71" s="413"/>
      <c r="FN71" s="413"/>
      <c r="FO71" s="413"/>
      <c r="FP71" s="413"/>
      <c r="FQ71" s="413"/>
      <c r="FR71" s="413"/>
      <c r="FS71" s="413"/>
      <c r="FT71" s="413"/>
      <c r="FU71" s="413"/>
      <c r="FV71" s="413"/>
      <c r="FW71" s="413"/>
      <c r="FX71" s="413"/>
      <c r="FY71" s="413"/>
      <c r="FZ71" s="413"/>
      <c r="GA71" s="413"/>
      <c r="GB71" s="413"/>
      <c r="GC71" s="413"/>
      <c r="GD71" s="413"/>
      <c r="GE71" s="413"/>
      <c r="GF71" s="413"/>
      <c r="GG71" s="413"/>
      <c r="GH71" s="413"/>
      <c r="GI71" s="413"/>
      <c r="GJ71" s="413"/>
      <c r="GK71" s="413"/>
      <c r="GL71" s="413"/>
      <c r="GM71" s="413"/>
      <c r="GN71" s="413"/>
      <c r="GO71" s="413"/>
      <c r="GP71" s="413"/>
      <c r="GQ71" s="413"/>
      <c r="GR71" s="413"/>
      <c r="GS71" s="413"/>
      <c r="GT71" s="413"/>
      <c r="GU71" s="413"/>
      <c r="GV71" s="413"/>
      <c r="GW71" s="413"/>
      <c r="GX71" s="413"/>
      <c r="GY71" s="413"/>
      <c r="GZ71" s="413"/>
      <c r="HA71" s="413"/>
      <c r="HB71" s="413"/>
      <c r="HC71" s="413"/>
      <c r="HD71" s="413"/>
      <c r="HE71" s="413"/>
      <c r="HF71" s="413"/>
      <c r="HG71" s="413"/>
      <c r="HH71" s="413"/>
      <c r="HI71" s="413"/>
      <c r="HJ71" s="413"/>
      <c r="HK71" s="413"/>
      <c r="HL71" s="413"/>
      <c r="HM71" s="413"/>
      <c r="HN71" s="413"/>
      <c r="HO71" s="413"/>
      <c r="HP71" s="413"/>
      <c r="HQ71" s="413"/>
      <c r="HR71" s="413"/>
      <c r="HS71" s="413"/>
      <c r="HT71" s="413"/>
      <c r="HU71" s="413"/>
      <c r="HV71" s="413"/>
      <c r="HW71" s="413"/>
      <c r="HX71" s="413"/>
      <c r="HY71" s="413"/>
      <c r="HZ71" s="413"/>
      <c r="IA71" s="413"/>
      <c r="IB71" s="413"/>
      <c r="IC71" s="413"/>
      <c r="ID71" s="413"/>
      <c r="IE71" s="413"/>
      <c r="IF71" s="413"/>
      <c r="IG71" s="413"/>
      <c r="IH71" s="413"/>
      <c r="II71" s="413"/>
      <c r="IJ71" s="413"/>
      <c r="IK71" s="413"/>
      <c r="IL71" s="413"/>
      <c r="IM71" s="413"/>
      <c r="IN71" s="413"/>
      <c r="IO71" s="413"/>
      <c r="IP71" s="413"/>
      <c r="IQ71" s="413"/>
      <c r="IR71" s="413"/>
    </row>
    <row r="72" spans="1:252" ht="30" customHeight="1" x14ac:dyDescent="0.2">
      <c r="A72" s="447"/>
      <c r="B72" s="739"/>
      <c r="C72" s="740"/>
      <c r="D72" s="50"/>
      <c r="E72" s="736"/>
      <c r="F72" s="737"/>
      <c r="G72" s="737"/>
      <c r="H72" s="737"/>
      <c r="I72" s="737"/>
      <c r="J72" s="737"/>
      <c r="K72" s="737"/>
      <c r="L72" s="737"/>
      <c r="M72" s="738"/>
      <c r="N72" s="51"/>
      <c r="O72" s="256"/>
      <c r="P72" s="412" t="str">
        <f t="shared" si="1"/>
        <v/>
      </c>
      <c r="Q72" s="73"/>
      <c r="R72" s="578"/>
      <c r="S72" s="432"/>
      <c r="T72" s="432"/>
      <c r="U72" s="432"/>
      <c r="V72" s="432"/>
      <c r="W72" s="432"/>
      <c r="X72" s="432"/>
      <c r="Y72" s="432"/>
      <c r="Z72" s="432"/>
      <c r="AA72" s="432"/>
      <c r="AB72" s="432"/>
      <c r="AC72" s="432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  <c r="BF72" s="413"/>
      <c r="BG72" s="413"/>
      <c r="BH72" s="413"/>
      <c r="BI72" s="413"/>
      <c r="BJ72" s="413"/>
      <c r="BK72" s="413"/>
      <c r="BL72" s="413"/>
      <c r="BM72" s="413"/>
      <c r="BN72" s="413"/>
      <c r="BO72" s="413"/>
      <c r="BP72" s="413"/>
      <c r="BQ72" s="413"/>
      <c r="BR72" s="413"/>
      <c r="BS72" s="413"/>
      <c r="BT72" s="413"/>
      <c r="BU72" s="413"/>
      <c r="BV72" s="413"/>
      <c r="BW72" s="413"/>
      <c r="BX72" s="413"/>
      <c r="BY72" s="413"/>
      <c r="BZ72" s="413"/>
      <c r="CA72" s="413"/>
      <c r="CB72" s="413"/>
      <c r="CC72" s="413"/>
      <c r="CD72" s="413"/>
      <c r="CE72" s="413"/>
      <c r="CF72" s="413"/>
      <c r="CG72" s="413"/>
      <c r="CH72" s="413"/>
      <c r="CI72" s="413"/>
      <c r="CJ72" s="413"/>
      <c r="CK72" s="413"/>
      <c r="CL72" s="413"/>
      <c r="CM72" s="413"/>
      <c r="CN72" s="413"/>
      <c r="CO72" s="413"/>
      <c r="CP72" s="413"/>
      <c r="CQ72" s="413"/>
      <c r="CR72" s="413"/>
      <c r="CS72" s="413"/>
      <c r="CT72" s="413"/>
      <c r="CU72" s="413"/>
      <c r="CV72" s="413"/>
      <c r="CW72" s="413"/>
      <c r="CX72" s="413"/>
      <c r="CY72" s="413"/>
      <c r="CZ72" s="413"/>
      <c r="DA72" s="413"/>
      <c r="DB72" s="413"/>
      <c r="DC72" s="413"/>
      <c r="DD72" s="413"/>
      <c r="DE72" s="413"/>
      <c r="DF72" s="413"/>
      <c r="DG72" s="413"/>
      <c r="DH72" s="413"/>
      <c r="DI72" s="413"/>
      <c r="DJ72" s="413"/>
      <c r="DK72" s="413"/>
      <c r="DL72" s="413"/>
      <c r="DM72" s="413"/>
      <c r="DN72" s="413"/>
      <c r="DO72" s="413"/>
      <c r="DP72" s="413"/>
      <c r="DQ72" s="413"/>
      <c r="DR72" s="413"/>
      <c r="DS72" s="413"/>
      <c r="DT72" s="413"/>
      <c r="DU72" s="413"/>
      <c r="DV72" s="413"/>
      <c r="DW72" s="413"/>
      <c r="DX72" s="413"/>
      <c r="DY72" s="413"/>
      <c r="DZ72" s="413"/>
      <c r="EA72" s="413"/>
      <c r="EB72" s="413"/>
      <c r="EC72" s="413"/>
      <c r="ED72" s="413"/>
      <c r="EE72" s="413"/>
      <c r="EF72" s="413"/>
      <c r="EG72" s="413"/>
      <c r="EH72" s="413"/>
      <c r="EI72" s="413"/>
      <c r="EJ72" s="413"/>
      <c r="EK72" s="413"/>
      <c r="EL72" s="413"/>
      <c r="EM72" s="413"/>
      <c r="EN72" s="413"/>
      <c r="EO72" s="413"/>
      <c r="EP72" s="413"/>
      <c r="EQ72" s="413"/>
      <c r="ER72" s="413"/>
      <c r="ES72" s="413"/>
      <c r="ET72" s="413"/>
      <c r="EU72" s="413"/>
      <c r="EV72" s="413"/>
      <c r="EW72" s="413"/>
      <c r="EX72" s="413"/>
      <c r="EY72" s="413"/>
      <c r="EZ72" s="413"/>
      <c r="FA72" s="413"/>
      <c r="FB72" s="413"/>
      <c r="FC72" s="413"/>
      <c r="FD72" s="413"/>
      <c r="FE72" s="413"/>
      <c r="FF72" s="413"/>
      <c r="FG72" s="413"/>
      <c r="FH72" s="413"/>
      <c r="FI72" s="413"/>
      <c r="FJ72" s="413"/>
      <c r="FK72" s="413"/>
      <c r="FL72" s="413"/>
      <c r="FM72" s="413"/>
      <c r="FN72" s="413"/>
      <c r="FO72" s="413"/>
      <c r="FP72" s="413"/>
      <c r="FQ72" s="413"/>
      <c r="FR72" s="413"/>
      <c r="FS72" s="413"/>
      <c r="FT72" s="413"/>
      <c r="FU72" s="413"/>
      <c r="FV72" s="413"/>
      <c r="FW72" s="413"/>
      <c r="FX72" s="413"/>
      <c r="FY72" s="413"/>
      <c r="FZ72" s="413"/>
      <c r="GA72" s="413"/>
      <c r="GB72" s="413"/>
      <c r="GC72" s="413"/>
      <c r="GD72" s="413"/>
      <c r="GE72" s="413"/>
      <c r="GF72" s="413"/>
      <c r="GG72" s="413"/>
      <c r="GH72" s="413"/>
      <c r="GI72" s="413"/>
      <c r="GJ72" s="413"/>
      <c r="GK72" s="413"/>
      <c r="GL72" s="413"/>
      <c r="GM72" s="413"/>
      <c r="GN72" s="413"/>
      <c r="GO72" s="413"/>
      <c r="GP72" s="413"/>
      <c r="GQ72" s="413"/>
      <c r="GR72" s="413"/>
      <c r="GS72" s="413"/>
      <c r="GT72" s="413"/>
      <c r="GU72" s="413"/>
      <c r="GV72" s="413"/>
      <c r="GW72" s="413"/>
      <c r="GX72" s="413"/>
      <c r="GY72" s="413"/>
      <c r="GZ72" s="413"/>
      <c r="HA72" s="413"/>
      <c r="HB72" s="413"/>
      <c r="HC72" s="413"/>
      <c r="HD72" s="413"/>
      <c r="HE72" s="413"/>
      <c r="HF72" s="413"/>
      <c r="HG72" s="413"/>
      <c r="HH72" s="413"/>
      <c r="HI72" s="413"/>
      <c r="HJ72" s="413"/>
      <c r="HK72" s="413"/>
      <c r="HL72" s="413"/>
      <c r="HM72" s="413"/>
      <c r="HN72" s="413"/>
      <c r="HO72" s="413"/>
      <c r="HP72" s="413"/>
      <c r="HQ72" s="413"/>
      <c r="HR72" s="413"/>
      <c r="HS72" s="413"/>
      <c r="HT72" s="413"/>
      <c r="HU72" s="413"/>
      <c r="HV72" s="413"/>
      <c r="HW72" s="413"/>
      <c r="HX72" s="413"/>
      <c r="HY72" s="413"/>
      <c r="HZ72" s="413"/>
      <c r="IA72" s="413"/>
      <c r="IB72" s="413"/>
      <c r="IC72" s="413"/>
      <c r="ID72" s="413"/>
      <c r="IE72" s="413"/>
      <c r="IF72" s="413"/>
      <c r="IG72" s="413"/>
      <c r="IH72" s="413"/>
      <c r="II72" s="413"/>
      <c r="IJ72" s="413"/>
      <c r="IK72" s="413"/>
      <c r="IL72" s="413"/>
      <c r="IM72" s="413"/>
      <c r="IN72" s="413"/>
      <c r="IO72" s="413"/>
      <c r="IP72" s="413"/>
      <c r="IQ72" s="413"/>
      <c r="IR72" s="413"/>
    </row>
    <row r="73" spans="1:252" ht="30" customHeight="1" x14ac:dyDescent="0.2">
      <c r="A73" s="447"/>
      <c r="B73" s="739"/>
      <c r="C73" s="740"/>
      <c r="D73" s="50"/>
      <c r="E73" s="736"/>
      <c r="F73" s="737"/>
      <c r="G73" s="737"/>
      <c r="H73" s="737"/>
      <c r="I73" s="737"/>
      <c r="J73" s="737"/>
      <c r="K73" s="737"/>
      <c r="L73" s="737"/>
      <c r="M73" s="738"/>
      <c r="N73" s="51"/>
      <c r="O73" s="256"/>
      <c r="P73" s="412" t="str">
        <f t="shared" si="1"/>
        <v/>
      </c>
      <c r="Q73" s="73"/>
      <c r="R73" s="578"/>
      <c r="S73" s="432"/>
      <c r="T73" s="432"/>
      <c r="U73" s="432"/>
      <c r="V73" s="432"/>
      <c r="W73" s="432"/>
      <c r="X73" s="432"/>
      <c r="Y73" s="432"/>
      <c r="Z73" s="432"/>
      <c r="AA73" s="432"/>
      <c r="AB73" s="432"/>
      <c r="AC73" s="432"/>
      <c r="AD73" s="426"/>
      <c r="AE73" s="426"/>
      <c r="AF73" s="426"/>
      <c r="AG73" s="426"/>
      <c r="AH73" s="426"/>
      <c r="AI73" s="426"/>
      <c r="AJ73" s="426"/>
      <c r="AK73" s="426"/>
      <c r="AL73" s="426"/>
      <c r="AM73" s="426"/>
      <c r="AN73" s="426"/>
      <c r="AO73" s="426"/>
      <c r="AP73" s="426"/>
      <c r="AQ73" s="426"/>
      <c r="AR73" s="426"/>
      <c r="AS73" s="413"/>
      <c r="AT73" s="413"/>
      <c r="AU73" s="413"/>
      <c r="AV73" s="413"/>
      <c r="AW73" s="413"/>
      <c r="AX73" s="413"/>
      <c r="AY73" s="413"/>
      <c r="AZ73" s="413"/>
      <c r="BA73" s="413"/>
      <c r="BB73" s="413"/>
      <c r="BC73" s="413"/>
      <c r="BD73" s="413"/>
      <c r="BE73" s="413"/>
      <c r="BF73" s="413"/>
      <c r="BG73" s="413"/>
      <c r="BH73" s="413"/>
      <c r="BI73" s="413"/>
      <c r="BJ73" s="413"/>
      <c r="BK73" s="413"/>
      <c r="BL73" s="413"/>
      <c r="BM73" s="413"/>
      <c r="BN73" s="413"/>
      <c r="BO73" s="413"/>
      <c r="BP73" s="413"/>
      <c r="BQ73" s="413"/>
      <c r="BR73" s="413"/>
      <c r="BS73" s="413"/>
      <c r="BT73" s="413"/>
      <c r="BU73" s="413"/>
      <c r="BV73" s="413"/>
      <c r="BW73" s="413"/>
      <c r="BX73" s="413"/>
      <c r="BY73" s="413"/>
      <c r="BZ73" s="413"/>
      <c r="CA73" s="413"/>
      <c r="CB73" s="413"/>
      <c r="CC73" s="413"/>
      <c r="CD73" s="413"/>
      <c r="CE73" s="413"/>
      <c r="CF73" s="413"/>
      <c r="CG73" s="413"/>
      <c r="CH73" s="413"/>
      <c r="CI73" s="413"/>
      <c r="CJ73" s="413"/>
      <c r="CK73" s="413"/>
      <c r="CL73" s="413"/>
      <c r="CM73" s="413"/>
      <c r="CN73" s="413"/>
      <c r="CO73" s="413"/>
      <c r="CP73" s="413"/>
      <c r="CQ73" s="413"/>
      <c r="CR73" s="413"/>
      <c r="CS73" s="413"/>
      <c r="CT73" s="413"/>
      <c r="CU73" s="413"/>
      <c r="CV73" s="413"/>
      <c r="CW73" s="413"/>
      <c r="CX73" s="413"/>
      <c r="CY73" s="413"/>
      <c r="CZ73" s="413"/>
      <c r="DA73" s="413"/>
      <c r="DB73" s="413"/>
      <c r="DC73" s="413"/>
      <c r="DD73" s="413"/>
      <c r="DE73" s="413"/>
      <c r="DF73" s="413"/>
      <c r="DG73" s="413"/>
      <c r="DH73" s="413"/>
      <c r="DI73" s="413"/>
      <c r="DJ73" s="413"/>
      <c r="DK73" s="413"/>
      <c r="DL73" s="413"/>
      <c r="DM73" s="413"/>
      <c r="DN73" s="413"/>
      <c r="DO73" s="413"/>
      <c r="DP73" s="413"/>
      <c r="DQ73" s="413"/>
      <c r="DR73" s="413"/>
      <c r="DS73" s="413"/>
      <c r="DT73" s="413"/>
      <c r="DU73" s="413"/>
      <c r="DV73" s="413"/>
      <c r="DW73" s="413"/>
      <c r="DX73" s="413"/>
      <c r="DY73" s="413"/>
      <c r="DZ73" s="413"/>
      <c r="EA73" s="413"/>
      <c r="EB73" s="413"/>
      <c r="EC73" s="413"/>
      <c r="ED73" s="413"/>
      <c r="EE73" s="413"/>
      <c r="EF73" s="413"/>
      <c r="EG73" s="413"/>
      <c r="EH73" s="413"/>
      <c r="EI73" s="413"/>
      <c r="EJ73" s="413"/>
      <c r="EK73" s="413"/>
      <c r="EL73" s="413"/>
      <c r="EM73" s="413"/>
      <c r="EN73" s="413"/>
      <c r="EO73" s="413"/>
      <c r="EP73" s="413"/>
      <c r="EQ73" s="413"/>
      <c r="ER73" s="413"/>
      <c r="ES73" s="413"/>
      <c r="ET73" s="413"/>
      <c r="EU73" s="413"/>
      <c r="EV73" s="413"/>
      <c r="EW73" s="413"/>
      <c r="EX73" s="413"/>
      <c r="EY73" s="413"/>
      <c r="EZ73" s="413"/>
      <c r="FA73" s="413"/>
      <c r="FB73" s="413"/>
      <c r="FC73" s="413"/>
      <c r="FD73" s="413"/>
      <c r="FE73" s="413"/>
      <c r="FF73" s="413"/>
      <c r="FG73" s="413"/>
      <c r="FH73" s="413"/>
      <c r="FI73" s="413"/>
      <c r="FJ73" s="413"/>
      <c r="FK73" s="413"/>
      <c r="FL73" s="413"/>
      <c r="FM73" s="413"/>
      <c r="FN73" s="413"/>
      <c r="FO73" s="413"/>
      <c r="FP73" s="413"/>
      <c r="FQ73" s="413"/>
      <c r="FR73" s="413"/>
      <c r="FS73" s="413"/>
      <c r="FT73" s="413"/>
      <c r="FU73" s="413"/>
      <c r="FV73" s="413"/>
      <c r="FW73" s="413"/>
      <c r="FX73" s="413"/>
      <c r="FY73" s="413"/>
      <c r="FZ73" s="413"/>
      <c r="GA73" s="413"/>
      <c r="GB73" s="413"/>
      <c r="GC73" s="413"/>
      <c r="GD73" s="413"/>
      <c r="GE73" s="413"/>
      <c r="GF73" s="413"/>
      <c r="GG73" s="413"/>
      <c r="GH73" s="413"/>
      <c r="GI73" s="413"/>
      <c r="GJ73" s="413"/>
      <c r="GK73" s="413"/>
      <c r="GL73" s="413"/>
      <c r="GM73" s="413"/>
      <c r="GN73" s="413"/>
      <c r="GO73" s="413"/>
      <c r="GP73" s="413"/>
      <c r="GQ73" s="413"/>
      <c r="GR73" s="413"/>
      <c r="GS73" s="413"/>
      <c r="GT73" s="413"/>
      <c r="GU73" s="413"/>
      <c r="GV73" s="413"/>
      <c r="GW73" s="413"/>
      <c r="GX73" s="413"/>
      <c r="GY73" s="413"/>
      <c r="GZ73" s="413"/>
      <c r="HA73" s="413"/>
      <c r="HB73" s="413"/>
      <c r="HC73" s="413"/>
      <c r="HD73" s="413"/>
      <c r="HE73" s="413"/>
      <c r="HF73" s="413"/>
      <c r="HG73" s="413"/>
      <c r="HH73" s="413"/>
      <c r="HI73" s="413"/>
      <c r="HJ73" s="413"/>
      <c r="HK73" s="413"/>
      <c r="HL73" s="413"/>
      <c r="HM73" s="413"/>
      <c r="HN73" s="413"/>
      <c r="HO73" s="413"/>
      <c r="HP73" s="413"/>
      <c r="HQ73" s="413"/>
      <c r="HR73" s="413"/>
      <c r="HS73" s="413"/>
      <c r="HT73" s="413"/>
      <c r="HU73" s="413"/>
      <c r="HV73" s="413"/>
      <c r="HW73" s="413"/>
      <c r="HX73" s="413"/>
      <c r="HY73" s="413"/>
      <c r="HZ73" s="413"/>
      <c r="IA73" s="413"/>
      <c r="IB73" s="413"/>
      <c r="IC73" s="413"/>
      <c r="ID73" s="413"/>
      <c r="IE73" s="413"/>
      <c r="IF73" s="413"/>
      <c r="IG73" s="413"/>
      <c r="IH73" s="413"/>
      <c r="II73" s="413"/>
      <c r="IJ73" s="413"/>
      <c r="IK73" s="413"/>
      <c r="IL73" s="413"/>
      <c r="IM73" s="413"/>
      <c r="IN73" s="413"/>
      <c r="IO73" s="413"/>
      <c r="IP73" s="413"/>
      <c r="IQ73" s="413"/>
      <c r="IR73" s="413"/>
    </row>
    <row r="74" spans="1:252" ht="30" customHeight="1" x14ac:dyDescent="0.2">
      <c r="A74" s="447"/>
      <c r="B74" s="739"/>
      <c r="C74" s="740"/>
      <c r="D74" s="50"/>
      <c r="E74" s="736"/>
      <c r="F74" s="737"/>
      <c r="G74" s="737"/>
      <c r="H74" s="737"/>
      <c r="I74" s="737"/>
      <c r="J74" s="737"/>
      <c r="K74" s="737"/>
      <c r="L74" s="737"/>
      <c r="M74" s="738"/>
      <c r="N74" s="51"/>
      <c r="O74" s="256"/>
      <c r="P74" s="412" t="str">
        <f t="shared" si="1"/>
        <v/>
      </c>
      <c r="Q74" s="73"/>
      <c r="R74" s="578"/>
      <c r="S74" s="432"/>
      <c r="T74" s="432"/>
      <c r="U74" s="432"/>
      <c r="V74" s="432"/>
      <c r="W74" s="432"/>
      <c r="X74" s="432"/>
      <c r="Y74" s="432"/>
      <c r="Z74" s="432"/>
      <c r="AA74" s="432"/>
      <c r="AB74" s="432"/>
      <c r="AC74" s="432"/>
      <c r="AD74" s="426"/>
      <c r="AE74" s="426"/>
      <c r="AF74" s="426"/>
      <c r="AG74" s="426"/>
      <c r="AH74" s="426"/>
      <c r="AI74" s="426"/>
      <c r="AJ74" s="426"/>
      <c r="AK74" s="426"/>
      <c r="AL74" s="426"/>
      <c r="AM74" s="426"/>
      <c r="AN74" s="426"/>
      <c r="AO74" s="426"/>
      <c r="AP74" s="426"/>
      <c r="AQ74" s="426"/>
      <c r="AR74" s="426"/>
      <c r="AS74" s="413"/>
      <c r="AT74" s="413"/>
      <c r="AU74" s="413"/>
      <c r="AV74" s="413"/>
      <c r="AW74" s="413"/>
      <c r="AX74" s="413"/>
      <c r="AY74" s="413"/>
      <c r="AZ74" s="413"/>
      <c r="BA74" s="413"/>
      <c r="BB74" s="413"/>
      <c r="BC74" s="413"/>
      <c r="BD74" s="413"/>
      <c r="BE74" s="413"/>
      <c r="BF74" s="413"/>
      <c r="BG74" s="413"/>
      <c r="BH74" s="413"/>
      <c r="BI74" s="413"/>
      <c r="BJ74" s="413"/>
      <c r="BK74" s="413"/>
      <c r="BL74" s="413"/>
      <c r="BM74" s="413"/>
      <c r="BN74" s="413"/>
      <c r="BO74" s="413"/>
      <c r="BP74" s="413"/>
      <c r="BQ74" s="413"/>
      <c r="BR74" s="413"/>
      <c r="BS74" s="413"/>
      <c r="BT74" s="413"/>
      <c r="BU74" s="413"/>
      <c r="BV74" s="413"/>
      <c r="BW74" s="413"/>
      <c r="BX74" s="413"/>
      <c r="BY74" s="413"/>
      <c r="BZ74" s="413"/>
      <c r="CA74" s="413"/>
      <c r="CB74" s="413"/>
      <c r="CC74" s="413"/>
      <c r="CD74" s="413"/>
      <c r="CE74" s="413"/>
      <c r="CF74" s="413"/>
      <c r="CG74" s="413"/>
      <c r="CH74" s="413"/>
      <c r="CI74" s="413"/>
      <c r="CJ74" s="413"/>
      <c r="CK74" s="413"/>
      <c r="CL74" s="413"/>
      <c r="CM74" s="413"/>
      <c r="CN74" s="413"/>
      <c r="CO74" s="413"/>
      <c r="CP74" s="413"/>
      <c r="CQ74" s="413"/>
      <c r="CR74" s="413"/>
      <c r="CS74" s="413"/>
      <c r="CT74" s="413"/>
      <c r="CU74" s="413"/>
      <c r="CV74" s="413"/>
      <c r="CW74" s="413"/>
      <c r="CX74" s="413"/>
      <c r="CY74" s="413"/>
      <c r="CZ74" s="413"/>
      <c r="DA74" s="413"/>
      <c r="DB74" s="413"/>
      <c r="DC74" s="413"/>
      <c r="DD74" s="413"/>
      <c r="DE74" s="413"/>
      <c r="DF74" s="413"/>
      <c r="DG74" s="413"/>
      <c r="DH74" s="413"/>
      <c r="DI74" s="413"/>
      <c r="DJ74" s="413"/>
      <c r="DK74" s="413"/>
      <c r="DL74" s="413"/>
      <c r="DM74" s="413"/>
      <c r="DN74" s="413"/>
      <c r="DO74" s="413"/>
      <c r="DP74" s="413"/>
      <c r="DQ74" s="413"/>
      <c r="DR74" s="413"/>
      <c r="DS74" s="413"/>
      <c r="DT74" s="413"/>
      <c r="DU74" s="413"/>
      <c r="DV74" s="413"/>
      <c r="DW74" s="413"/>
      <c r="DX74" s="413"/>
      <c r="DY74" s="413"/>
      <c r="DZ74" s="413"/>
      <c r="EA74" s="413"/>
      <c r="EB74" s="413"/>
      <c r="EC74" s="413"/>
      <c r="ED74" s="413"/>
      <c r="EE74" s="413"/>
      <c r="EF74" s="413"/>
      <c r="EG74" s="413"/>
      <c r="EH74" s="413"/>
      <c r="EI74" s="413"/>
      <c r="EJ74" s="413"/>
      <c r="EK74" s="413"/>
      <c r="EL74" s="413"/>
      <c r="EM74" s="413"/>
      <c r="EN74" s="413"/>
      <c r="EO74" s="413"/>
      <c r="EP74" s="413"/>
      <c r="EQ74" s="413"/>
      <c r="ER74" s="413"/>
      <c r="ES74" s="413"/>
      <c r="ET74" s="413"/>
      <c r="EU74" s="413"/>
      <c r="EV74" s="413"/>
      <c r="EW74" s="413"/>
      <c r="EX74" s="413"/>
      <c r="EY74" s="413"/>
      <c r="EZ74" s="413"/>
      <c r="FA74" s="413"/>
      <c r="FB74" s="413"/>
      <c r="FC74" s="413"/>
      <c r="FD74" s="413"/>
      <c r="FE74" s="413"/>
      <c r="FF74" s="413"/>
      <c r="FG74" s="413"/>
      <c r="FH74" s="413"/>
      <c r="FI74" s="413"/>
      <c r="FJ74" s="413"/>
      <c r="FK74" s="413"/>
      <c r="FL74" s="413"/>
      <c r="FM74" s="413"/>
      <c r="FN74" s="413"/>
      <c r="FO74" s="413"/>
      <c r="FP74" s="413"/>
      <c r="FQ74" s="413"/>
      <c r="FR74" s="413"/>
      <c r="FS74" s="413"/>
      <c r="FT74" s="413"/>
      <c r="FU74" s="413"/>
      <c r="FV74" s="413"/>
      <c r="FW74" s="413"/>
      <c r="FX74" s="413"/>
      <c r="FY74" s="413"/>
      <c r="FZ74" s="413"/>
      <c r="GA74" s="413"/>
      <c r="GB74" s="413"/>
      <c r="GC74" s="413"/>
      <c r="GD74" s="413"/>
      <c r="GE74" s="413"/>
      <c r="GF74" s="413"/>
      <c r="GG74" s="413"/>
      <c r="GH74" s="413"/>
      <c r="GI74" s="413"/>
      <c r="GJ74" s="413"/>
      <c r="GK74" s="413"/>
      <c r="GL74" s="413"/>
      <c r="GM74" s="413"/>
      <c r="GN74" s="413"/>
      <c r="GO74" s="413"/>
      <c r="GP74" s="413"/>
      <c r="GQ74" s="413"/>
      <c r="GR74" s="413"/>
      <c r="GS74" s="413"/>
      <c r="GT74" s="413"/>
      <c r="GU74" s="413"/>
      <c r="GV74" s="413"/>
      <c r="GW74" s="413"/>
      <c r="GX74" s="413"/>
      <c r="GY74" s="413"/>
      <c r="GZ74" s="413"/>
      <c r="HA74" s="413"/>
      <c r="HB74" s="413"/>
      <c r="HC74" s="413"/>
      <c r="HD74" s="413"/>
      <c r="HE74" s="413"/>
      <c r="HF74" s="413"/>
      <c r="HG74" s="413"/>
      <c r="HH74" s="413"/>
      <c r="HI74" s="413"/>
      <c r="HJ74" s="413"/>
      <c r="HK74" s="413"/>
      <c r="HL74" s="413"/>
      <c r="HM74" s="413"/>
      <c r="HN74" s="413"/>
      <c r="HO74" s="413"/>
      <c r="HP74" s="413"/>
      <c r="HQ74" s="413"/>
      <c r="HR74" s="413"/>
      <c r="HS74" s="413"/>
      <c r="HT74" s="413"/>
      <c r="HU74" s="413"/>
      <c r="HV74" s="413"/>
      <c r="HW74" s="413"/>
      <c r="HX74" s="413"/>
      <c r="HY74" s="413"/>
      <c r="HZ74" s="413"/>
      <c r="IA74" s="413"/>
      <c r="IB74" s="413"/>
      <c r="IC74" s="413"/>
      <c r="ID74" s="413"/>
      <c r="IE74" s="413"/>
      <c r="IF74" s="413"/>
      <c r="IG74" s="413"/>
      <c r="IH74" s="413"/>
      <c r="II74" s="413"/>
      <c r="IJ74" s="413"/>
      <c r="IK74" s="413"/>
      <c r="IL74" s="413"/>
      <c r="IM74" s="413"/>
      <c r="IN74" s="413"/>
      <c r="IO74" s="413"/>
      <c r="IP74" s="413"/>
      <c r="IQ74" s="413"/>
      <c r="IR74" s="413"/>
    </row>
    <row r="75" spans="1:252" ht="30" customHeight="1" x14ac:dyDescent="0.2">
      <c r="A75" s="447"/>
      <c r="B75" s="739"/>
      <c r="C75" s="740"/>
      <c r="D75" s="50"/>
      <c r="E75" s="736"/>
      <c r="F75" s="737"/>
      <c r="G75" s="737"/>
      <c r="H75" s="737"/>
      <c r="I75" s="737"/>
      <c r="J75" s="737"/>
      <c r="K75" s="737"/>
      <c r="L75" s="737"/>
      <c r="M75" s="738"/>
      <c r="N75" s="51"/>
      <c r="O75" s="256"/>
      <c r="P75" s="412" t="str">
        <f t="shared" si="1"/>
        <v/>
      </c>
      <c r="Q75" s="73"/>
      <c r="R75" s="578"/>
      <c r="S75" s="432"/>
      <c r="T75" s="432"/>
      <c r="U75" s="432"/>
      <c r="V75" s="432"/>
      <c r="W75" s="432"/>
      <c r="X75" s="432"/>
      <c r="Y75" s="432"/>
      <c r="Z75" s="432"/>
      <c r="AA75" s="432"/>
      <c r="AB75" s="432"/>
      <c r="AC75" s="432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13"/>
      <c r="AT75" s="413"/>
      <c r="AU75" s="413"/>
      <c r="AV75" s="413"/>
      <c r="AW75" s="413"/>
      <c r="AX75" s="413"/>
      <c r="AY75" s="413"/>
      <c r="AZ75" s="413"/>
      <c r="BA75" s="413"/>
      <c r="BB75" s="413"/>
      <c r="BC75" s="413"/>
      <c r="BD75" s="413"/>
      <c r="BE75" s="413"/>
      <c r="BF75" s="413"/>
      <c r="BG75" s="413"/>
      <c r="BH75" s="413"/>
      <c r="BI75" s="413"/>
      <c r="BJ75" s="413"/>
      <c r="BK75" s="413"/>
      <c r="BL75" s="413"/>
      <c r="BM75" s="413"/>
      <c r="BN75" s="413"/>
      <c r="BO75" s="413"/>
      <c r="BP75" s="413"/>
      <c r="BQ75" s="413"/>
      <c r="BR75" s="413"/>
      <c r="BS75" s="413"/>
      <c r="BT75" s="413"/>
      <c r="BU75" s="413"/>
      <c r="BV75" s="413"/>
      <c r="BW75" s="413"/>
      <c r="BX75" s="413"/>
      <c r="BY75" s="413"/>
      <c r="BZ75" s="413"/>
      <c r="CA75" s="413"/>
      <c r="CB75" s="413"/>
      <c r="CC75" s="413"/>
      <c r="CD75" s="413"/>
      <c r="CE75" s="413"/>
      <c r="CF75" s="413"/>
      <c r="CG75" s="413"/>
      <c r="CH75" s="413"/>
      <c r="CI75" s="413"/>
      <c r="CJ75" s="413"/>
      <c r="CK75" s="413"/>
      <c r="CL75" s="413"/>
      <c r="CM75" s="413"/>
      <c r="CN75" s="413"/>
      <c r="CO75" s="413"/>
      <c r="CP75" s="413"/>
      <c r="CQ75" s="413"/>
      <c r="CR75" s="413"/>
      <c r="CS75" s="413"/>
      <c r="CT75" s="413"/>
      <c r="CU75" s="413"/>
      <c r="CV75" s="413"/>
      <c r="CW75" s="413"/>
      <c r="CX75" s="413"/>
      <c r="CY75" s="413"/>
      <c r="CZ75" s="413"/>
      <c r="DA75" s="413"/>
      <c r="DB75" s="413"/>
      <c r="DC75" s="413"/>
      <c r="DD75" s="413"/>
      <c r="DE75" s="413"/>
      <c r="DF75" s="413"/>
      <c r="DG75" s="413"/>
      <c r="DH75" s="413"/>
      <c r="DI75" s="413"/>
      <c r="DJ75" s="413"/>
      <c r="DK75" s="413"/>
      <c r="DL75" s="413"/>
      <c r="DM75" s="413"/>
      <c r="DN75" s="413"/>
      <c r="DO75" s="413"/>
      <c r="DP75" s="413"/>
      <c r="DQ75" s="413"/>
      <c r="DR75" s="413"/>
      <c r="DS75" s="413"/>
      <c r="DT75" s="413"/>
      <c r="DU75" s="413"/>
      <c r="DV75" s="413"/>
      <c r="DW75" s="413"/>
      <c r="DX75" s="413"/>
      <c r="DY75" s="413"/>
      <c r="DZ75" s="413"/>
      <c r="EA75" s="413"/>
      <c r="EB75" s="413"/>
      <c r="EC75" s="413"/>
      <c r="ED75" s="413"/>
      <c r="EE75" s="413"/>
      <c r="EF75" s="413"/>
      <c r="EG75" s="413"/>
      <c r="EH75" s="413"/>
      <c r="EI75" s="413"/>
      <c r="EJ75" s="413"/>
      <c r="EK75" s="413"/>
      <c r="EL75" s="413"/>
      <c r="EM75" s="413"/>
      <c r="EN75" s="413"/>
      <c r="EO75" s="413"/>
      <c r="EP75" s="413"/>
      <c r="EQ75" s="413"/>
      <c r="ER75" s="413"/>
      <c r="ES75" s="413"/>
      <c r="ET75" s="413"/>
      <c r="EU75" s="413"/>
      <c r="EV75" s="413"/>
      <c r="EW75" s="413"/>
      <c r="EX75" s="413"/>
      <c r="EY75" s="413"/>
      <c r="EZ75" s="413"/>
      <c r="FA75" s="413"/>
      <c r="FB75" s="413"/>
      <c r="FC75" s="413"/>
      <c r="FD75" s="413"/>
      <c r="FE75" s="413"/>
      <c r="FF75" s="413"/>
      <c r="FG75" s="413"/>
      <c r="FH75" s="413"/>
      <c r="FI75" s="413"/>
      <c r="FJ75" s="413"/>
      <c r="FK75" s="413"/>
      <c r="FL75" s="413"/>
      <c r="FM75" s="413"/>
      <c r="FN75" s="413"/>
      <c r="FO75" s="413"/>
      <c r="FP75" s="413"/>
      <c r="FQ75" s="413"/>
      <c r="FR75" s="413"/>
      <c r="FS75" s="413"/>
      <c r="FT75" s="413"/>
      <c r="FU75" s="413"/>
      <c r="FV75" s="413"/>
      <c r="FW75" s="413"/>
      <c r="FX75" s="413"/>
      <c r="FY75" s="413"/>
      <c r="FZ75" s="413"/>
      <c r="GA75" s="413"/>
      <c r="GB75" s="413"/>
      <c r="GC75" s="413"/>
      <c r="GD75" s="413"/>
      <c r="GE75" s="413"/>
      <c r="GF75" s="413"/>
      <c r="GG75" s="413"/>
      <c r="GH75" s="413"/>
      <c r="GI75" s="413"/>
      <c r="GJ75" s="413"/>
      <c r="GK75" s="413"/>
      <c r="GL75" s="413"/>
      <c r="GM75" s="413"/>
      <c r="GN75" s="413"/>
      <c r="GO75" s="413"/>
      <c r="GP75" s="413"/>
      <c r="GQ75" s="413"/>
      <c r="GR75" s="413"/>
      <c r="GS75" s="413"/>
      <c r="GT75" s="413"/>
      <c r="GU75" s="413"/>
      <c r="GV75" s="413"/>
      <c r="GW75" s="413"/>
      <c r="GX75" s="413"/>
      <c r="GY75" s="413"/>
      <c r="GZ75" s="413"/>
      <c r="HA75" s="413"/>
      <c r="HB75" s="413"/>
      <c r="HC75" s="413"/>
      <c r="HD75" s="413"/>
      <c r="HE75" s="413"/>
      <c r="HF75" s="413"/>
      <c r="HG75" s="413"/>
      <c r="HH75" s="413"/>
      <c r="HI75" s="413"/>
      <c r="HJ75" s="413"/>
      <c r="HK75" s="413"/>
      <c r="HL75" s="413"/>
      <c r="HM75" s="413"/>
      <c r="HN75" s="413"/>
      <c r="HO75" s="413"/>
      <c r="HP75" s="413"/>
      <c r="HQ75" s="413"/>
      <c r="HR75" s="413"/>
      <c r="HS75" s="413"/>
      <c r="HT75" s="413"/>
      <c r="HU75" s="413"/>
      <c r="HV75" s="413"/>
      <c r="HW75" s="413"/>
      <c r="HX75" s="413"/>
      <c r="HY75" s="413"/>
      <c r="HZ75" s="413"/>
      <c r="IA75" s="413"/>
      <c r="IB75" s="413"/>
      <c r="IC75" s="413"/>
      <c r="ID75" s="413"/>
      <c r="IE75" s="413"/>
      <c r="IF75" s="413"/>
      <c r="IG75" s="413"/>
      <c r="IH75" s="413"/>
      <c r="II75" s="413"/>
      <c r="IJ75" s="413"/>
      <c r="IK75" s="413"/>
      <c r="IL75" s="413"/>
      <c r="IM75" s="413"/>
      <c r="IN75" s="413"/>
      <c r="IO75" s="413"/>
      <c r="IP75" s="413"/>
      <c r="IQ75" s="413"/>
      <c r="IR75" s="413"/>
    </row>
    <row r="76" spans="1:252" ht="30" customHeight="1" x14ac:dyDescent="0.2">
      <c r="A76" s="447"/>
      <c r="B76" s="739"/>
      <c r="C76" s="740"/>
      <c r="D76" s="50"/>
      <c r="E76" s="736"/>
      <c r="F76" s="737"/>
      <c r="G76" s="737"/>
      <c r="H76" s="737"/>
      <c r="I76" s="737"/>
      <c r="J76" s="737"/>
      <c r="K76" s="737"/>
      <c r="L76" s="737"/>
      <c r="M76" s="738"/>
      <c r="N76" s="51"/>
      <c r="O76" s="256"/>
      <c r="P76" s="412" t="str">
        <f t="shared" si="1"/>
        <v/>
      </c>
      <c r="Q76" s="73"/>
      <c r="R76" s="578"/>
      <c r="S76" s="432"/>
      <c r="T76" s="432"/>
      <c r="U76" s="432"/>
      <c r="V76" s="432"/>
      <c r="W76" s="432"/>
      <c r="X76" s="432"/>
      <c r="Y76" s="432"/>
      <c r="Z76" s="432"/>
      <c r="AA76" s="432"/>
      <c r="AB76" s="432"/>
      <c r="AC76" s="432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13"/>
      <c r="AT76" s="413"/>
      <c r="AU76" s="413"/>
      <c r="AV76" s="413"/>
      <c r="AW76" s="413"/>
      <c r="AX76" s="413"/>
      <c r="AY76" s="413"/>
      <c r="AZ76" s="413"/>
      <c r="BA76" s="413"/>
      <c r="BB76" s="413"/>
      <c r="BC76" s="413"/>
      <c r="BD76" s="413"/>
      <c r="BE76" s="413"/>
      <c r="BF76" s="413"/>
      <c r="BG76" s="413"/>
      <c r="BH76" s="413"/>
      <c r="BI76" s="413"/>
      <c r="BJ76" s="413"/>
      <c r="BK76" s="413"/>
      <c r="BL76" s="413"/>
      <c r="BM76" s="413"/>
      <c r="BN76" s="413"/>
      <c r="BO76" s="413"/>
      <c r="BP76" s="413"/>
      <c r="BQ76" s="413"/>
      <c r="BR76" s="413"/>
      <c r="BS76" s="413"/>
      <c r="BT76" s="413"/>
      <c r="BU76" s="413"/>
      <c r="BV76" s="413"/>
      <c r="BW76" s="413"/>
      <c r="BX76" s="413"/>
      <c r="BY76" s="413"/>
      <c r="BZ76" s="413"/>
      <c r="CA76" s="413"/>
      <c r="CB76" s="413"/>
      <c r="CC76" s="413"/>
      <c r="CD76" s="413"/>
      <c r="CE76" s="413"/>
      <c r="CF76" s="413"/>
      <c r="CG76" s="413"/>
      <c r="CH76" s="413"/>
      <c r="CI76" s="413"/>
      <c r="CJ76" s="413"/>
      <c r="CK76" s="413"/>
      <c r="CL76" s="413"/>
      <c r="CM76" s="413"/>
      <c r="CN76" s="413"/>
      <c r="CO76" s="413"/>
      <c r="CP76" s="413"/>
      <c r="CQ76" s="413"/>
      <c r="CR76" s="413"/>
      <c r="CS76" s="413"/>
      <c r="CT76" s="413"/>
      <c r="CU76" s="413"/>
      <c r="CV76" s="413"/>
      <c r="CW76" s="413"/>
      <c r="CX76" s="413"/>
      <c r="CY76" s="413"/>
      <c r="CZ76" s="413"/>
      <c r="DA76" s="413"/>
      <c r="DB76" s="413"/>
      <c r="DC76" s="413"/>
      <c r="DD76" s="413"/>
      <c r="DE76" s="413"/>
      <c r="DF76" s="413"/>
      <c r="DG76" s="413"/>
      <c r="DH76" s="413"/>
      <c r="DI76" s="413"/>
      <c r="DJ76" s="413"/>
      <c r="DK76" s="413"/>
      <c r="DL76" s="413"/>
      <c r="DM76" s="413"/>
      <c r="DN76" s="413"/>
      <c r="DO76" s="413"/>
      <c r="DP76" s="413"/>
      <c r="DQ76" s="413"/>
      <c r="DR76" s="413"/>
      <c r="DS76" s="413"/>
      <c r="DT76" s="413"/>
      <c r="DU76" s="413"/>
      <c r="DV76" s="413"/>
      <c r="DW76" s="413"/>
      <c r="DX76" s="413"/>
      <c r="DY76" s="413"/>
      <c r="DZ76" s="413"/>
      <c r="EA76" s="413"/>
      <c r="EB76" s="413"/>
      <c r="EC76" s="413"/>
      <c r="ED76" s="413"/>
      <c r="EE76" s="413"/>
      <c r="EF76" s="413"/>
      <c r="EG76" s="413"/>
      <c r="EH76" s="413"/>
      <c r="EI76" s="413"/>
      <c r="EJ76" s="413"/>
      <c r="EK76" s="413"/>
      <c r="EL76" s="413"/>
      <c r="EM76" s="413"/>
      <c r="EN76" s="413"/>
      <c r="EO76" s="413"/>
      <c r="EP76" s="413"/>
      <c r="EQ76" s="413"/>
      <c r="ER76" s="413"/>
      <c r="ES76" s="413"/>
      <c r="ET76" s="413"/>
      <c r="EU76" s="413"/>
      <c r="EV76" s="413"/>
      <c r="EW76" s="413"/>
      <c r="EX76" s="413"/>
      <c r="EY76" s="413"/>
      <c r="EZ76" s="413"/>
      <c r="FA76" s="413"/>
      <c r="FB76" s="413"/>
      <c r="FC76" s="413"/>
      <c r="FD76" s="413"/>
      <c r="FE76" s="413"/>
      <c r="FF76" s="413"/>
      <c r="FG76" s="413"/>
      <c r="FH76" s="413"/>
      <c r="FI76" s="413"/>
      <c r="FJ76" s="413"/>
      <c r="FK76" s="413"/>
      <c r="FL76" s="413"/>
      <c r="FM76" s="413"/>
      <c r="FN76" s="413"/>
      <c r="FO76" s="413"/>
      <c r="FP76" s="413"/>
      <c r="FQ76" s="413"/>
      <c r="FR76" s="413"/>
      <c r="FS76" s="413"/>
      <c r="FT76" s="413"/>
      <c r="FU76" s="413"/>
      <c r="FV76" s="413"/>
      <c r="FW76" s="413"/>
      <c r="FX76" s="413"/>
      <c r="FY76" s="413"/>
      <c r="FZ76" s="413"/>
      <c r="GA76" s="413"/>
      <c r="GB76" s="413"/>
      <c r="GC76" s="413"/>
      <c r="GD76" s="413"/>
      <c r="GE76" s="413"/>
      <c r="GF76" s="413"/>
      <c r="GG76" s="413"/>
      <c r="GH76" s="413"/>
      <c r="GI76" s="413"/>
      <c r="GJ76" s="413"/>
      <c r="GK76" s="413"/>
      <c r="GL76" s="413"/>
      <c r="GM76" s="413"/>
      <c r="GN76" s="413"/>
      <c r="GO76" s="413"/>
      <c r="GP76" s="413"/>
      <c r="GQ76" s="413"/>
      <c r="GR76" s="413"/>
      <c r="GS76" s="413"/>
      <c r="GT76" s="413"/>
      <c r="GU76" s="413"/>
      <c r="GV76" s="413"/>
      <c r="GW76" s="413"/>
      <c r="GX76" s="413"/>
      <c r="GY76" s="413"/>
      <c r="GZ76" s="413"/>
      <c r="HA76" s="413"/>
      <c r="HB76" s="413"/>
      <c r="HC76" s="413"/>
      <c r="HD76" s="413"/>
      <c r="HE76" s="413"/>
      <c r="HF76" s="413"/>
      <c r="HG76" s="413"/>
      <c r="HH76" s="413"/>
      <c r="HI76" s="413"/>
      <c r="HJ76" s="413"/>
      <c r="HK76" s="413"/>
      <c r="HL76" s="413"/>
      <c r="HM76" s="413"/>
      <c r="HN76" s="413"/>
      <c r="HO76" s="413"/>
      <c r="HP76" s="413"/>
      <c r="HQ76" s="413"/>
      <c r="HR76" s="413"/>
      <c r="HS76" s="413"/>
      <c r="HT76" s="413"/>
      <c r="HU76" s="413"/>
      <c r="HV76" s="413"/>
      <c r="HW76" s="413"/>
      <c r="HX76" s="413"/>
      <c r="HY76" s="413"/>
      <c r="HZ76" s="413"/>
      <c r="IA76" s="413"/>
      <c r="IB76" s="413"/>
      <c r="IC76" s="413"/>
      <c r="ID76" s="413"/>
      <c r="IE76" s="413"/>
      <c r="IF76" s="413"/>
      <c r="IG76" s="413"/>
      <c r="IH76" s="413"/>
      <c r="II76" s="413"/>
      <c r="IJ76" s="413"/>
      <c r="IK76" s="413"/>
      <c r="IL76" s="413"/>
      <c r="IM76" s="413"/>
      <c r="IN76" s="413"/>
      <c r="IO76" s="413"/>
      <c r="IP76" s="413"/>
      <c r="IQ76" s="413"/>
      <c r="IR76" s="413"/>
    </row>
    <row r="77" spans="1:252" ht="30" customHeight="1" x14ac:dyDescent="0.2">
      <c r="A77" s="447"/>
      <c r="B77" s="739"/>
      <c r="C77" s="740"/>
      <c r="D77" s="50"/>
      <c r="E77" s="736"/>
      <c r="F77" s="737"/>
      <c r="G77" s="737"/>
      <c r="H77" s="737"/>
      <c r="I77" s="737"/>
      <c r="J77" s="737"/>
      <c r="K77" s="737"/>
      <c r="L77" s="737"/>
      <c r="M77" s="738"/>
      <c r="N77" s="51"/>
      <c r="O77" s="256"/>
      <c r="P77" s="412" t="str">
        <f t="shared" si="1"/>
        <v/>
      </c>
      <c r="Q77" s="73"/>
      <c r="R77" s="578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  <c r="AC77" s="432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13"/>
      <c r="AT77" s="413"/>
      <c r="AU77" s="413"/>
      <c r="AV77" s="413"/>
      <c r="AW77" s="413"/>
      <c r="AX77" s="413"/>
      <c r="AY77" s="413"/>
      <c r="AZ77" s="413"/>
      <c r="BA77" s="413"/>
      <c r="BB77" s="413"/>
      <c r="BC77" s="413"/>
      <c r="BD77" s="413"/>
      <c r="BE77" s="413"/>
      <c r="BF77" s="413"/>
      <c r="BG77" s="413"/>
      <c r="BH77" s="413"/>
      <c r="BI77" s="413"/>
      <c r="BJ77" s="413"/>
      <c r="BK77" s="413"/>
      <c r="BL77" s="413"/>
      <c r="BM77" s="413"/>
      <c r="BN77" s="413"/>
      <c r="BO77" s="413"/>
      <c r="BP77" s="413"/>
      <c r="BQ77" s="413"/>
      <c r="BR77" s="413"/>
      <c r="BS77" s="413"/>
      <c r="BT77" s="413"/>
      <c r="BU77" s="413"/>
      <c r="BV77" s="413"/>
      <c r="BW77" s="413"/>
      <c r="BX77" s="413"/>
      <c r="BY77" s="413"/>
      <c r="BZ77" s="413"/>
      <c r="CA77" s="413"/>
      <c r="CB77" s="413"/>
      <c r="CC77" s="413"/>
      <c r="CD77" s="413"/>
      <c r="CE77" s="413"/>
      <c r="CF77" s="413"/>
      <c r="CG77" s="413"/>
      <c r="CH77" s="413"/>
      <c r="CI77" s="413"/>
      <c r="CJ77" s="413"/>
      <c r="CK77" s="413"/>
      <c r="CL77" s="413"/>
      <c r="CM77" s="413"/>
      <c r="CN77" s="413"/>
      <c r="CO77" s="413"/>
      <c r="CP77" s="413"/>
      <c r="CQ77" s="413"/>
      <c r="CR77" s="413"/>
      <c r="CS77" s="413"/>
      <c r="CT77" s="413"/>
      <c r="CU77" s="413"/>
      <c r="CV77" s="413"/>
      <c r="CW77" s="413"/>
      <c r="CX77" s="413"/>
      <c r="CY77" s="413"/>
      <c r="CZ77" s="413"/>
      <c r="DA77" s="413"/>
      <c r="DB77" s="413"/>
      <c r="DC77" s="413"/>
      <c r="DD77" s="413"/>
      <c r="DE77" s="413"/>
      <c r="DF77" s="413"/>
      <c r="DG77" s="413"/>
      <c r="DH77" s="413"/>
      <c r="DI77" s="413"/>
      <c r="DJ77" s="413"/>
      <c r="DK77" s="413"/>
      <c r="DL77" s="413"/>
      <c r="DM77" s="413"/>
      <c r="DN77" s="413"/>
      <c r="DO77" s="413"/>
      <c r="DP77" s="413"/>
      <c r="DQ77" s="413"/>
      <c r="DR77" s="413"/>
      <c r="DS77" s="413"/>
      <c r="DT77" s="413"/>
      <c r="DU77" s="413"/>
      <c r="DV77" s="413"/>
      <c r="DW77" s="413"/>
      <c r="DX77" s="413"/>
      <c r="DY77" s="413"/>
      <c r="DZ77" s="413"/>
      <c r="EA77" s="413"/>
      <c r="EB77" s="413"/>
      <c r="EC77" s="413"/>
      <c r="ED77" s="413"/>
      <c r="EE77" s="413"/>
      <c r="EF77" s="413"/>
      <c r="EG77" s="413"/>
      <c r="EH77" s="413"/>
      <c r="EI77" s="413"/>
      <c r="EJ77" s="413"/>
      <c r="EK77" s="413"/>
      <c r="EL77" s="413"/>
      <c r="EM77" s="413"/>
      <c r="EN77" s="413"/>
      <c r="EO77" s="413"/>
      <c r="EP77" s="413"/>
      <c r="EQ77" s="413"/>
      <c r="ER77" s="413"/>
      <c r="ES77" s="413"/>
      <c r="ET77" s="413"/>
      <c r="EU77" s="413"/>
      <c r="EV77" s="413"/>
      <c r="EW77" s="413"/>
      <c r="EX77" s="413"/>
      <c r="EY77" s="413"/>
      <c r="EZ77" s="413"/>
      <c r="FA77" s="413"/>
      <c r="FB77" s="413"/>
      <c r="FC77" s="413"/>
      <c r="FD77" s="413"/>
      <c r="FE77" s="413"/>
      <c r="FF77" s="413"/>
      <c r="FG77" s="413"/>
      <c r="FH77" s="413"/>
      <c r="FI77" s="413"/>
      <c r="FJ77" s="413"/>
      <c r="FK77" s="413"/>
      <c r="FL77" s="413"/>
      <c r="FM77" s="413"/>
      <c r="FN77" s="413"/>
      <c r="FO77" s="413"/>
      <c r="FP77" s="413"/>
      <c r="FQ77" s="413"/>
      <c r="FR77" s="413"/>
      <c r="FS77" s="413"/>
      <c r="FT77" s="413"/>
      <c r="FU77" s="413"/>
      <c r="FV77" s="413"/>
      <c r="FW77" s="413"/>
      <c r="FX77" s="413"/>
      <c r="FY77" s="413"/>
      <c r="FZ77" s="413"/>
      <c r="GA77" s="413"/>
      <c r="GB77" s="413"/>
      <c r="GC77" s="413"/>
      <c r="GD77" s="413"/>
      <c r="GE77" s="413"/>
      <c r="GF77" s="413"/>
      <c r="GG77" s="413"/>
      <c r="GH77" s="413"/>
      <c r="GI77" s="413"/>
      <c r="GJ77" s="413"/>
      <c r="GK77" s="413"/>
      <c r="GL77" s="413"/>
      <c r="GM77" s="413"/>
      <c r="GN77" s="413"/>
      <c r="GO77" s="413"/>
      <c r="GP77" s="413"/>
      <c r="GQ77" s="413"/>
      <c r="GR77" s="413"/>
      <c r="GS77" s="413"/>
      <c r="GT77" s="413"/>
      <c r="GU77" s="413"/>
      <c r="GV77" s="413"/>
      <c r="GW77" s="413"/>
      <c r="GX77" s="413"/>
      <c r="GY77" s="413"/>
      <c r="GZ77" s="413"/>
      <c r="HA77" s="413"/>
      <c r="HB77" s="413"/>
      <c r="HC77" s="413"/>
      <c r="HD77" s="413"/>
      <c r="HE77" s="413"/>
      <c r="HF77" s="413"/>
      <c r="HG77" s="413"/>
      <c r="HH77" s="413"/>
      <c r="HI77" s="413"/>
      <c r="HJ77" s="413"/>
      <c r="HK77" s="413"/>
      <c r="HL77" s="413"/>
      <c r="HM77" s="413"/>
      <c r="HN77" s="413"/>
      <c r="HO77" s="413"/>
      <c r="HP77" s="413"/>
      <c r="HQ77" s="413"/>
      <c r="HR77" s="413"/>
      <c r="HS77" s="413"/>
      <c r="HT77" s="413"/>
      <c r="HU77" s="413"/>
      <c r="HV77" s="413"/>
      <c r="HW77" s="413"/>
      <c r="HX77" s="413"/>
      <c r="HY77" s="413"/>
      <c r="HZ77" s="413"/>
      <c r="IA77" s="413"/>
      <c r="IB77" s="413"/>
      <c r="IC77" s="413"/>
      <c r="ID77" s="413"/>
      <c r="IE77" s="413"/>
      <c r="IF77" s="413"/>
      <c r="IG77" s="413"/>
      <c r="IH77" s="413"/>
      <c r="II77" s="413"/>
      <c r="IJ77" s="413"/>
      <c r="IK77" s="413"/>
      <c r="IL77" s="413"/>
      <c r="IM77" s="413"/>
      <c r="IN77" s="413"/>
      <c r="IO77" s="413"/>
      <c r="IP77" s="413"/>
      <c r="IQ77" s="413"/>
      <c r="IR77" s="413"/>
    </row>
    <row r="78" spans="1:252" ht="30" customHeight="1" x14ac:dyDescent="0.2">
      <c r="A78" s="447"/>
      <c r="B78" s="739"/>
      <c r="C78" s="740"/>
      <c r="D78" s="50"/>
      <c r="E78" s="736"/>
      <c r="F78" s="737"/>
      <c r="G78" s="737"/>
      <c r="H78" s="737"/>
      <c r="I78" s="737"/>
      <c r="J78" s="737"/>
      <c r="K78" s="737"/>
      <c r="L78" s="737"/>
      <c r="M78" s="738"/>
      <c r="N78" s="51"/>
      <c r="O78" s="256"/>
      <c r="P78" s="412" t="str">
        <f t="shared" si="1"/>
        <v/>
      </c>
      <c r="Q78" s="73"/>
      <c r="R78" s="578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26"/>
      <c r="AE78" s="426"/>
      <c r="AF78" s="426"/>
      <c r="AG78" s="426"/>
      <c r="AH78" s="426"/>
      <c r="AI78" s="426"/>
      <c r="AJ78" s="426"/>
      <c r="AK78" s="426"/>
      <c r="AL78" s="426"/>
      <c r="AM78" s="426"/>
      <c r="AN78" s="426"/>
      <c r="AO78" s="426"/>
      <c r="AP78" s="426"/>
      <c r="AQ78" s="426"/>
      <c r="AR78" s="426"/>
      <c r="AS78" s="413"/>
      <c r="AT78" s="413"/>
      <c r="AU78" s="413"/>
      <c r="AV78" s="413"/>
      <c r="AW78" s="413"/>
      <c r="AX78" s="413"/>
      <c r="AY78" s="413"/>
      <c r="AZ78" s="413"/>
      <c r="BA78" s="413"/>
      <c r="BB78" s="413"/>
      <c r="BC78" s="413"/>
      <c r="BD78" s="413"/>
      <c r="BE78" s="413"/>
      <c r="BF78" s="413"/>
      <c r="BG78" s="413"/>
      <c r="BH78" s="413"/>
      <c r="BI78" s="413"/>
      <c r="BJ78" s="413"/>
      <c r="BK78" s="413"/>
      <c r="BL78" s="413"/>
      <c r="BM78" s="413"/>
      <c r="BN78" s="413"/>
      <c r="BO78" s="413"/>
      <c r="BP78" s="413"/>
      <c r="BQ78" s="413"/>
      <c r="BR78" s="413"/>
      <c r="BS78" s="413"/>
      <c r="BT78" s="413"/>
      <c r="BU78" s="413"/>
      <c r="BV78" s="413"/>
      <c r="BW78" s="413"/>
      <c r="BX78" s="413"/>
      <c r="BY78" s="413"/>
      <c r="BZ78" s="413"/>
      <c r="CA78" s="413"/>
      <c r="CB78" s="413"/>
      <c r="CC78" s="413"/>
      <c r="CD78" s="413"/>
      <c r="CE78" s="413"/>
      <c r="CF78" s="413"/>
      <c r="CG78" s="413"/>
      <c r="CH78" s="413"/>
      <c r="CI78" s="413"/>
      <c r="CJ78" s="413"/>
      <c r="CK78" s="413"/>
      <c r="CL78" s="413"/>
      <c r="CM78" s="413"/>
      <c r="CN78" s="413"/>
      <c r="CO78" s="413"/>
      <c r="CP78" s="413"/>
      <c r="CQ78" s="413"/>
      <c r="CR78" s="413"/>
      <c r="CS78" s="413"/>
      <c r="CT78" s="413"/>
      <c r="CU78" s="413"/>
      <c r="CV78" s="413"/>
      <c r="CW78" s="413"/>
      <c r="CX78" s="413"/>
      <c r="CY78" s="413"/>
      <c r="CZ78" s="413"/>
      <c r="DA78" s="413"/>
      <c r="DB78" s="413"/>
      <c r="DC78" s="413"/>
      <c r="DD78" s="413"/>
      <c r="DE78" s="413"/>
      <c r="DF78" s="413"/>
      <c r="DG78" s="413"/>
      <c r="DH78" s="413"/>
      <c r="DI78" s="413"/>
      <c r="DJ78" s="413"/>
      <c r="DK78" s="413"/>
      <c r="DL78" s="413"/>
      <c r="DM78" s="413"/>
      <c r="DN78" s="413"/>
      <c r="DO78" s="413"/>
      <c r="DP78" s="413"/>
      <c r="DQ78" s="413"/>
      <c r="DR78" s="413"/>
      <c r="DS78" s="413"/>
      <c r="DT78" s="413"/>
      <c r="DU78" s="413"/>
      <c r="DV78" s="413"/>
      <c r="DW78" s="413"/>
      <c r="DX78" s="413"/>
      <c r="DY78" s="413"/>
      <c r="DZ78" s="413"/>
      <c r="EA78" s="413"/>
      <c r="EB78" s="413"/>
      <c r="EC78" s="413"/>
      <c r="ED78" s="413"/>
      <c r="EE78" s="413"/>
      <c r="EF78" s="413"/>
      <c r="EG78" s="413"/>
      <c r="EH78" s="413"/>
      <c r="EI78" s="413"/>
      <c r="EJ78" s="413"/>
      <c r="EK78" s="413"/>
      <c r="EL78" s="413"/>
      <c r="EM78" s="413"/>
      <c r="EN78" s="413"/>
      <c r="EO78" s="413"/>
      <c r="EP78" s="413"/>
      <c r="EQ78" s="413"/>
      <c r="ER78" s="413"/>
      <c r="ES78" s="413"/>
      <c r="ET78" s="413"/>
      <c r="EU78" s="413"/>
      <c r="EV78" s="413"/>
      <c r="EW78" s="413"/>
      <c r="EX78" s="413"/>
      <c r="EY78" s="413"/>
      <c r="EZ78" s="413"/>
      <c r="FA78" s="413"/>
      <c r="FB78" s="413"/>
      <c r="FC78" s="413"/>
      <c r="FD78" s="413"/>
      <c r="FE78" s="413"/>
      <c r="FF78" s="413"/>
      <c r="FG78" s="413"/>
      <c r="FH78" s="413"/>
      <c r="FI78" s="413"/>
      <c r="FJ78" s="413"/>
      <c r="FK78" s="413"/>
      <c r="FL78" s="413"/>
      <c r="FM78" s="413"/>
      <c r="FN78" s="413"/>
      <c r="FO78" s="413"/>
      <c r="FP78" s="413"/>
      <c r="FQ78" s="413"/>
      <c r="FR78" s="413"/>
      <c r="FS78" s="413"/>
      <c r="FT78" s="413"/>
      <c r="FU78" s="413"/>
      <c r="FV78" s="413"/>
      <c r="FW78" s="413"/>
      <c r="FX78" s="413"/>
      <c r="FY78" s="413"/>
      <c r="FZ78" s="413"/>
      <c r="GA78" s="413"/>
      <c r="GB78" s="413"/>
      <c r="GC78" s="413"/>
      <c r="GD78" s="413"/>
      <c r="GE78" s="413"/>
      <c r="GF78" s="413"/>
      <c r="GG78" s="413"/>
      <c r="GH78" s="413"/>
      <c r="GI78" s="413"/>
      <c r="GJ78" s="413"/>
      <c r="GK78" s="413"/>
      <c r="GL78" s="413"/>
      <c r="GM78" s="413"/>
      <c r="GN78" s="413"/>
      <c r="GO78" s="413"/>
      <c r="GP78" s="413"/>
      <c r="GQ78" s="413"/>
      <c r="GR78" s="413"/>
      <c r="GS78" s="413"/>
      <c r="GT78" s="413"/>
      <c r="GU78" s="413"/>
      <c r="GV78" s="413"/>
      <c r="GW78" s="413"/>
      <c r="GX78" s="413"/>
      <c r="GY78" s="413"/>
      <c r="GZ78" s="413"/>
      <c r="HA78" s="413"/>
      <c r="HB78" s="413"/>
      <c r="HC78" s="413"/>
      <c r="HD78" s="413"/>
      <c r="HE78" s="413"/>
      <c r="HF78" s="413"/>
      <c r="HG78" s="413"/>
      <c r="HH78" s="413"/>
      <c r="HI78" s="413"/>
      <c r="HJ78" s="413"/>
      <c r="HK78" s="413"/>
      <c r="HL78" s="413"/>
      <c r="HM78" s="413"/>
      <c r="HN78" s="413"/>
      <c r="HO78" s="413"/>
      <c r="HP78" s="413"/>
      <c r="HQ78" s="413"/>
      <c r="HR78" s="413"/>
      <c r="HS78" s="413"/>
      <c r="HT78" s="413"/>
      <c r="HU78" s="413"/>
      <c r="HV78" s="413"/>
      <c r="HW78" s="413"/>
      <c r="HX78" s="413"/>
      <c r="HY78" s="413"/>
      <c r="HZ78" s="413"/>
      <c r="IA78" s="413"/>
      <c r="IB78" s="413"/>
      <c r="IC78" s="413"/>
      <c r="ID78" s="413"/>
      <c r="IE78" s="413"/>
      <c r="IF78" s="413"/>
      <c r="IG78" s="413"/>
      <c r="IH78" s="413"/>
      <c r="II78" s="413"/>
      <c r="IJ78" s="413"/>
      <c r="IK78" s="413"/>
      <c r="IL78" s="413"/>
      <c r="IM78" s="413"/>
      <c r="IN78" s="413"/>
      <c r="IO78" s="413"/>
      <c r="IP78" s="413"/>
      <c r="IQ78" s="413"/>
      <c r="IR78" s="413"/>
    </row>
    <row r="79" spans="1:252" ht="30" customHeight="1" x14ac:dyDescent="0.2">
      <c r="A79" s="447"/>
      <c r="B79" s="739"/>
      <c r="C79" s="740"/>
      <c r="D79" s="50"/>
      <c r="E79" s="736"/>
      <c r="F79" s="737"/>
      <c r="G79" s="737"/>
      <c r="H79" s="737"/>
      <c r="I79" s="737"/>
      <c r="J79" s="737"/>
      <c r="K79" s="737"/>
      <c r="L79" s="737"/>
      <c r="M79" s="738"/>
      <c r="N79" s="51"/>
      <c r="O79" s="256"/>
      <c r="P79" s="412" t="str">
        <f t="shared" si="1"/>
        <v/>
      </c>
      <c r="Q79" s="73"/>
      <c r="R79" s="578"/>
      <c r="S79" s="432"/>
      <c r="T79" s="432"/>
      <c r="U79" s="432"/>
      <c r="V79" s="432"/>
      <c r="W79" s="432"/>
      <c r="X79" s="432"/>
      <c r="Y79" s="432"/>
      <c r="Z79" s="432"/>
      <c r="AA79" s="432"/>
      <c r="AB79" s="432"/>
      <c r="AC79" s="432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426"/>
      <c r="AP79" s="426"/>
      <c r="AQ79" s="426"/>
      <c r="AR79" s="426"/>
      <c r="AS79" s="413"/>
      <c r="AT79" s="413"/>
      <c r="AU79" s="413"/>
      <c r="AV79" s="413"/>
      <c r="AW79" s="413"/>
      <c r="AX79" s="413"/>
      <c r="AY79" s="413"/>
      <c r="AZ79" s="413"/>
      <c r="BA79" s="413"/>
      <c r="BB79" s="413"/>
      <c r="BC79" s="413"/>
      <c r="BD79" s="413"/>
      <c r="BE79" s="413"/>
      <c r="BF79" s="413"/>
      <c r="BG79" s="413"/>
      <c r="BH79" s="413"/>
      <c r="BI79" s="413"/>
      <c r="BJ79" s="413"/>
      <c r="BK79" s="413"/>
      <c r="BL79" s="413"/>
      <c r="BM79" s="413"/>
      <c r="BN79" s="413"/>
      <c r="BO79" s="413"/>
      <c r="BP79" s="413"/>
      <c r="BQ79" s="413"/>
      <c r="BR79" s="413"/>
      <c r="BS79" s="413"/>
      <c r="BT79" s="413"/>
      <c r="BU79" s="413"/>
      <c r="BV79" s="413"/>
      <c r="BW79" s="413"/>
      <c r="BX79" s="413"/>
      <c r="BY79" s="413"/>
      <c r="BZ79" s="413"/>
      <c r="CA79" s="413"/>
      <c r="CB79" s="413"/>
      <c r="CC79" s="413"/>
      <c r="CD79" s="413"/>
      <c r="CE79" s="413"/>
      <c r="CF79" s="413"/>
      <c r="CG79" s="413"/>
      <c r="CH79" s="413"/>
      <c r="CI79" s="413"/>
      <c r="CJ79" s="413"/>
      <c r="CK79" s="413"/>
      <c r="CL79" s="413"/>
      <c r="CM79" s="413"/>
      <c r="CN79" s="413"/>
      <c r="CO79" s="413"/>
      <c r="CP79" s="413"/>
      <c r="CQ79" s="413"/>
      <c r="CR79" s="413"/>
      <c r="CS79" s="413"/>
      <c r="CT79" s="413"/>
      <c r="CU79" s="413"/>
      <c r="CV79" s="413"/>
      <c r="CW79" s="413"/>
      <c r="CX79" s="413"/>
      <c r="CY79" s="413"/>
      <c r="CZ79" s="413"/>
      <c r="DA79" s="413"/>
      <c r="DB79" s="413"/>
      <c r="DC79" s="413"/>
      <c r="DD79" s="413"/>
      <c r="DE79" s="413"/>
      <c r="DF79" s="413"/>
      <c r="DG79" s="413"/>
      <c r="DH79" s="413"/>
      <c r="DI79" s="413"/>
      <c r="DJ79" s="413"/>
      <c r="DK79" s="413"/>
      <c r="DL79" s="413"/>
      <c r="DM79" s="413"/>
      <c r="DN79" s="413"/>
      <c r="DO79" s="413"/>
      <c r="DP79" s="413"/>
      <c r="DQ79" s="413"/>
      <c r="DR79" s="413"/>
      <c r="DS79" s="413"/>
      <c r="DT79" s="413"/>
      <c r="DU79" s="413"/>
      <c r="DV79" s="413"/>
      <c r="DW79" s="413"/>
      <c r="DX79" s="413"/>
      <c r="DY79" s="413"/>
      <c r="DZ79" s="413"/>
      <c r="EA79" s="413"/>
      <c r="EB79" s="413"/>
      <c r="EC79" s="413"/>
      <c r="ED79" s="413"/>
      <c r="EE79" s="413"/>
      <c r="EF79" s="413"/>
      <c r="EG79" s="413"/>
      <c r="EH79" s="413"/>
      <c r="EI79" s="413"/>
      <c r="EJ79" s="413"/>
      <c r="EK79" s="413"/>
      <c r="EL79" s="413"/>
      <c r="EM79" s="413"/>
      <c r="EN79" s="413"/>
      <c r="EO79" s="413"/>
      <c r="EP79" s="413"/>
      <c r="EQ79" s="413"/>
      <c r="ER79" s="413"/>
      <c r="ES79" s="413"/>
      <c r="ET79" s="413"/>
      <c r="EU79" s="413"/>
      <c r="EV79" s="413"/>
      <c r="EW79" s="413"/>
      <c r="EX79" s="413"/>
      <c r="EY79" s="413"/>
      <c r="EZ79" s="413"/>
      <c r="FA79" s="413"/>
      <c r="FB79" s="413"/>
      <c r="FC79" s="413"/>
      <c r="FD79" s="413"/>
      <c r="FE79" s="413"/>
      <c r="FF79" s="413"/>
      <c r="FG79" s="413"/>
      <c r="FH79" s="413"/>
      <c r="FI79" s="413"/>
      <c r="FJ79" s="413"/>
      <c r="FK79" s="413"/>
      <c r="FL79" s="413"/>
      <c r="FM79" s="413"/>
      <c r="FN79" s="413"/>
      <c r="FO79" s="413"/>
      <c r="FP79" s="413"/>
      <c r="FQ79" s="413"/>
      <c r="FR79" s="413"/>
      <c r="FS79" s="413"/>
      <c r="FT79" s="413"/>
      <c r="FU79" s="413"/>
      <c r="FV79" s="413"/>
      <c r="FW79" s="413"/>
      <c r="FX79" s="413"/>
      <c r="FY79" s="413"/>
      <c r="FZ79" s="413"/>
      <c r="GA79" s="413"/>
      <c r="GB79" s="413"/>
      <c r="GC79" s="413"/>
      <c r="GD79" s="413"/>
      <c r="GE79" s="413"/>
      <c r="GF79" s="413"/>
      <c r="GG79" s="413"/>
      <c r="GH79" s="413"/>
      <c r="GI79" s="413"/>
      <c r="GJ79" s="413"/>
      <c r="GK79" s="413"/>
      <c r="GL79" s="413"/>
      <c r="GM79" s="413"/>
      <c r="GN79" s="413"/>
      <c r="GO79" s="413"/>
      <c r="GP79" s="413"/>
      <c r="GQ79" s="413"/>
      <c r="GR79" s="413"/>
      <c r="GS79" s="413"/>
      <c r="GT79" s="413"/>
      <c r="GU79" s="413"/>
      <c r="GV79" s="413"/>
      <c r="GW79" s="413"/>
      <c r="GX79" s="413"/>
      <c r="GY79" s="413"/>
      <c r="GZ79" s="413"/>
      <c r="HA79" s="413"/>
      <c r="HB79" s="413"/>
      <c r="HC79" s="413"/>
      <c r="HD79" s="413"/>
      <c r="HE79" s="413"/>
      <c r="HF79" s="413"/>
      <c r="HG79" s="413"/>
      <c r="HH79" s="413"/>
      <c r="HI79" s="413"/>
      <c r="HJ79" s="413"/>
      <c r="HK79" s="413"/>
      <c r="HL79" s="413"/>
      <c r="HM79" s="413"/>
      <c r="HN79" s="413"/>
      <c r="HO79" s="413"/>
      <c r="HP79" s="413"/>
      <c r="HQ79" s="413"/>
      <c r="HR79" s="413"/>
      <c r="HS79" s="413"/>
      <c r="HT79" s="413"/>
      <c r="HU79" s="413"/>
      <c r="HV79" s="413"/>
      <c r="HW79" s="413"/>
      <c r="HX79" s="413"/>
      <c r="HY79" s="413"/>
      <c r="HZ79" s="413"/>
      <c r="IA79" s="413"/>
      <c r="IB79" s="413"/>
      <c r="IC79" s="413"/>
      <c r="ID79" s="413"/>
      <c r="IE79" s="413"/>
      <c r="IF79" s="413"/>
      <c r="IG79" s="413"/>
      <c r="IH79" s="413"/>
      <c r="II79" s="413"/>
      <c r="IJ79" s="413"/>
      <c r="IK79" s="413"/>
      <c r="IL79" s="413"/>
      <c r="IM79" s="413"/>
      <c r="IN79" s="413"/>
      <c r="IO79" s="413"/>
      <c r="IP79" s="413"/>
      <c r="IQ79" s="413"/>
      <c r="IR79" s="413"/>
    </row>
    <row r="80" spans="1:252" ht="30" customHeight="1" x14ac:dyDescent="0.2">
      <c r="A80" s="447"/>
      <c r="B80" s="739"/>
      <c r="C80" s="740"/>
      <c r="D80" s="50"/>
      <c r="E80" s="736"/>
      <c r="F80" s="737"/>
      <c r="G80" s="737"/>
      <c r="H80" s="737"/>
      <c r="I80" s="737"/>
      <c r="J80" s="737"/>
      <c r="K80" s="737"/>
      <c r="L80" s="737"/>
      <c r="M80" s="738"/>
      <c r="N80" s="51"/>
      <c r="O80" s="256"/>
      <c r="P80" s="412" t="str">
        <f t="shared" si="1"/>
        <v/>
      </c>
      <c r="Q80" s="73"/>
      <c r="R80" s="578"/>
      <c r="S80" s="432"/>
      <c r="T80" s="432"/>
      <c r="U80" s="432"/>
      <c r="V80" s="432"/>
      <c r="W80" s="432"/>
      <c r="X80" s="432"/>
      <c r="Y80" s="432"/>
      <c r="Z80" s="432"/>
      <c r="AA80" s="432"/>
      <c r="AB80" s="432"/>
      <c r="AC80" s="432"/>
      <c r="AD80" s="426"/>
      <c r="AE80" s="426"/>
      <c r="AF80" s="426"/>
      <c r="AG80" s="426"/>
      <c r="AH80" s="426"/>
      <c r="AI80" s="426"/>
      <c r="AJ80" s="426"/>
      <c r="AK80" s="426"/>
      <c r="AL80" s="426"/>
      <c r="AM80" s="426"/>
      <c r="AN80" s="426"/>
      <c r="AO80" s="426"/>
      <c r="AP80" s="426"/>
      <c r="AQ80" s="426"/>
      <c r="AR80" s="426"/>
      <c r="AS80" s="413"/>
      <c r="AT80" s="413"/>
      <c r="AU80" s="413"/>
      <c r="AV80" s="413"/>
      <c r="AW80" s="413"/>
      <c r="AX80" s="413"/>
      <c r="AY80" s="413"/>
      <c r="AZ80" s="413"/>
      <c r="BA80" s="413"/>
      <c r="BB80" s="413"/>
      <c r="BC80" s="413"/>
      <c r="BD80" s="413"/>
      <c r="BE80" s="413"/>
      <c r="BF80" s="413"/>
      <c r="BG80" s="413"/>
      <c r="BH80" s="413"/>
      <c r="BI80" s="413"/>
      <c r="BJ80" s="413"/>
      <c r="BK80" s="413"/>
      <c r="BL80" s="413"/>
      <c r="BM80" s="413"/>
      <c r="BN80" s="413"/>
      <c r="BO80" s="413"/>
      <c r="BP80" s="413"/>
      <c r="BQ80" s="413"/>
      <c r="BR80" s="413"/>
      <c r="BS80" s="413"/>
      <c r="BT80" s="413"/>
      <c r="BU80" s="413"/>
      <c r="BV80" s="413"/>
      <c r="BW80" s="413"/>
      <c r="BX80" s="413"/>
      <c r="BY80" s="413"/>
      <c r="BZ80" s="413"/>
      <c r="CA80" s="413"/>
      <c r="CB80" s="413"/>
      <c r="CC80" s="413"/>
      <c r="CD80" s="413"/>
      <c r="CE80" s="413"/>
      <c r="CF80" s="413"/>
      <c r="CG80" s="413"/>
      <c r="CH80" s="413"/>
      <c r="CI80" s="413"/>
      <c r="CJ80" s="413"/>
      <c r="CK80" s="413"/>
      <c r="CL80" s="413"/>
      <c r="CM80" s="413"/>
      <c r="CN80" s="413"/>
      <c r="CO80" s="413"/>
      <c r="CP80" s="413"/>
      <c r="CQ80" s="413"/>
      <c r="CR80" s="413"/>
      <c r="CS80" s="413"/>
      <c r="CT80" s="413"/>
      <c r="CU80" s="413"/>
      <c r="CV80" s="413"/>
      <c r="CW80" s="413"/>
      <c r="CX80" s="413"/>
      <c r="CY80" s="413"/>
      <c r="CZ80" s="413"/>
      <c r="DA80" s="413"/>
      <c r="DB80" s="413"/>
      <c r="DC80" s="413"/>
      <c r="DD80" s="413"/>
      <c r="DE80" s="413"/>
      <c r="DF80" s="413"/>
      <c r="DG80" s="413"/>
      <c r="DH80" s="413"/>
      <c r="DI80" s="413"/>
      <c r="DJ80" s="413"/>
      <c r="DK80" s="413"/>
      <c r="DL80" s="413"/>
      <c r="DM80" s="413"/>
      <c r="DN80" s="413"/>
      <c r="DO80" s="413"/>
      <c r="DP80" s="413"/>
      <c r="DQ80" s="413"/>
      <c r="DR80" s="413"/>
      <c r="DS80" s="413"/>
      <c r="DT80" s="413"/>
      <c r="DU80" s="413"/>
      <c r="DV80" s="413"/>
      <c r="DW80" s="413"/>
      <c r="DX80" s="413"/>
      <c r="DY80" s="413"/>
      <c r="DZ80" s="413"/>
      <c r="EA80" s="413"/>
      <c r="EB80" s="413"/>
      <c r="EC80" s="413"/>
      <c r="ED80" s="413"/>
      <c r="EE80" s="413"/>
      <c r="EF80" s="413"/>
      <c r="EG80" s="413"/>
      <c r="EH80" s="413"/>
      <c r="EI80" s="413"/>
      <c r="EJ80" s="413"/>
      <c r="EK80" s="413"/>
      <c r="EL80" s="413"/>
      <c r="EM80" s="413"/>
      <c r="EN80" s="413"/>
      <c r="EO80" s="413"/>
      <c r="EP80" s="413"/>
      <c r="EQ80" s="413"/>
      <c r="ER80" s="413"/>
      <c r="ES80" s="413"/>
      <c r="ET80" s="413"/>
      <c r="EU80" s="413"/>
      <c r="EV80" s="413"/>
      <c r="EW80" s="413"/>
      <c r="EX80" s="413"/>
      <c r="EY80" s="413"/>
      <c r="EZ80" s="413"/>
      <c r="FA80" s="413"/>
      <c r="FB80" s="413"/>
      <c r="FC80" s="413"/>
      <c r="FD80" s="413"/>
      <c r="FE80" s="413"/>
      <c r="FF80" s="413"/>
      <c r="FG80" s="413"/>
      <c r="FH80" s="413"/>
      <c r="FI80" s="413"/>
      <c r="FJ80" s="413"/>
      <c r="FK80" s="413"/>
      <c r="FL80" s="413"/>
      <c r="FM80" s="413"/>
      <c r="FN80" s="413"/>
      <c r="FO80" s="413"/>
      <c r="FP80" s="413"/>
      <c r="FQ80" s="413"/>
      <c r="FR80" s="413"/>
      <c r="FS80" s="413"/>
      <c r="FT80" s="413"/>
      <c r="FU80" s="413"/>
      <c r="FV80" s="413"/>
      <c r="FW80" s="413"/>
      <c r="FX80" s="413"/>
      <c r="FY80" s="413"/>
      <c r="FZ80" s="413"/>
      <c r="GA80" s="413"/>
      <c r="GB80" s="413"/>
      <c r="GC80" s="413"/>
      <c r="GD80" s="413"/>
      <c r="GE80" s="413"/>
      <c r="GF80" s="413"/>
      <c r="GG80" s="413"/>
      <c r="GH80" s="413"/>
      <c r="GI80" s="413"/>
      <c r="GJ80" s="413"/>
      <c r="GK80" s="413"/>
      <c r="GL80" s="413"/>
      <c r="GM80" s="413"/>
      <c r="GN80" s="413"/>
      <c r="GO80" s="413"/>
      <c r="GP80" s="413"/>
      <c r="GQ80" s="413"/>
      <c r="GR80" s="413"/>
      <c r="GS80" s="413"/>
      <c r="GT80" s="413"/>
      <c r="GU80" s="413"/>
      <c r="GV80" s="413"/>
      <c r="GW80" s="413"/>
      <c r="GX80" s="413"/>
      <c r="GY80" s="413"/>
      <c r="GZ80" s="413"/>
      <c r="HA80" s="413"/>
      <c r="HB80" s="413"/>
      <c r="HC80" s="413"/>
      <c r="HD80" s="413"/>
      <c r="HE80" s="413"/>
      <c r="HF80" s="413"/>
      <c r="HG80" s="413"/>
      <c r="HH80" s="413"/>
      <c r="HI80" s="413"/>
      <c r="HJ80" s="413"/>
      <c r="HK80" s="413"/>
      <c r="HL80" s="413"/>
      <c r="HM80" s="413"/>
      <c r="HN80" s="413"/>
      <c r="HO80" s="413"/>
      <c r="HP80" s="413"/>
      <c r="HQ80" s="413"/>
      <c r="HR80" s="413"/>
      <c r="HS80" s="413"/>
      <c r="HT80" s="413"/>
      <c r="HU80" s="413"/>
      <c r="HV80" s="413"/>
      <c r="HW80" s="413"/>
      <c r="HX80" s="413"/>
      <c r="HY80" s="413"/>
      <c r="HZ80" s="413"/>
      <c r="IA80" s="413"/>
      <c r="IB80" s="413"/>
      <c r="IC80" s="413"/>
      <c r="ID80" s="413"/>
      <c r="IE80" s="413"/>
      <c r="IF80" s="413"/>
      <c r="IG80" s="413"/>
      <c r="IH80" s="413"/>
      <c r="II80" s="413"/>
      <c r="IJ80" s="413"/>
      <c r="IK80" s="413"/>
      <c r="IL80" s="413"/>
      <c r="IM80" s="413"/>
      <c r="IN80" s="413"/>
      <c r="IO80" s="413"/>
      <c r="IP80" s="413"/>
      <c r="IQ80" s="413"/>
      <c r="IR80" s="413"/>
    </row>
    <row r="81" spans="1:252" ht="30" customHeight="1" x14ac:dyDescent="0.2">
      <c r="A81" s="447"/>
      <c r="B81" s="739"/>
      <c r="C81" s="740"/>
      <c r="D81" s="50"/>
      <c r="E81" s="736"/>
      <c r="F81" s="737"/>
      <c r="G81" s="737"/>
      <c r="H81" s="737"/>
      <c r="I81" s="737"/>
      <c r="J81" s="737"/>
      <c r="K81" s="737"/>
      <c r="L81" s="737"/>
      <c r="M81" s="738"/>
      <c r="N81" s="51"/>
      <c r="O81" s="256"/>
      <c r="P81" s="412" t="str">
        <f t="shared" si="1"/>
        <v/>
      </c>
      <c r="Q81" s="73"/>
      <c r="R81" s="578"/>
      <c r="S81" s="432"/>
      <c r="T81" s="432"/>
      <c r="U81" s="432"/>
      <c r="V81" s="432"/>
      <c r="W81" s="432"/>
      <c r="X81" s="432"/>
      <c r="Y81" s="432"/>
      <c r="Z81" s="432"/>
      <c r="AA81" s="432"/>
      <c r="AB81" s="432"/>
      <c r="AC81" s="432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426"/>
      <c r="AP81" s="426"/>
      <c r="AQ81" s="426"/>
      <c r="AR81" s="426"/>
      <c r="AS81" s="413"/>
      <c r="AT81" s="413"/>
      <c r="AU81" s="413"/>
      <c r="AV81" s="413"/>
      <c r="AW81" s="413"/>
      <c r="AX81" s="413"/>
      <c r="AY81" s="413"/>
      <c r="AZ81" s="413"/>
      <c r="BA81" s="413"/>
      <c r="BB81" s="413"/>
      <c r="BC81" s="413"/>
      <c r="BD81" s="413"/>
      <c r="BE81" s="413"/>
      <c r="BF81" s="413"/>
      <c r="BG81" s="413"/>
      <c r="BH81" s="413"/>
      <c r="BI81" s="413"/>
      <c r="BJ81" s="413"/>
      <c r="BK81" s="413"/>
      <c r="BL81" s="413"/>
      <c r="BM81" s="413"/>
      <c r="BN81" s="413"/>
      <c r="BO81" s="413"/>
      <c r="BP81" s="413"/>
      <c r="BQ81" s="413"/>
      <c r="BR81" s="413"/>
      <c r="BS81" s="413"/>
      <c r="BT81" s="413"/>
      <c r="BU81" s="413"/>
      <c r="BV81" s="413"/>
      <c r="BW81" s="413"/>
      <c r="BX81" s="413"/>
      <c r="BY81" s="413"/>
      <c r="BZ81" s="413"/>
      <c r="CA81" s="413"/>
      <c r="CB81" s="413"/>
      <c r="CC81" s="413"/>
      <c r="CD81" s="413"/>
      <c r="CE81" s="413"/>
      <c r="CF81" s="413"/>
      <c r="CG81" s="413"/>
      <c r="CH81" s="413"/>
      <c r="CI81" s="413"/>
      <c r="CJ81" s="413"/>
      <c r="CK81" s="413"/>
      <c r="CL81" s="413"/>
      <c r="CM81" s="413"/>
      <c r="CN81" s="413"/>
      <c r="CO81" s="413"/>
      <c r="CP81" s="413"/>
      <c r="CQ81" s="413"/>
      <c r="CR81" s="413"/>
      <c r="CS81" s="413"/>
      <c r="CT81" s="413"/>
      <c r="CU81" s="413"/>
      <c r="CV81" s="413"/>
      <c r="CW81" s="413"/>
      <c r="CX81" s="413"/>
      <c r="CY81" s="413"/>
      <c r="CZ81" s="413"/>
      <c r="DA81" s="413"/>
      <c r="DB81" s="413"/>
      <c r="DC81" s="413"/>
      <c r="DD81" s="413"/>
      <c r="DE81" s="413"/>
      <c r="DF81" s="413"/>
      <c r="DG81" s="413"/>
      <c r="DH81" s="413"/>
      <c r="DI81" s="413"/>
      <c r="DJ81" s="413"/>
      <c r="DK81" s="413"/>
      <c r="DL81" s="413"/>
      <c r="DM81" s="413"/>
      <c r="DN81" s="413"/>
      <c r="DO81" s="413"/>
      <c r="DP81" s="413"/>
      <c r="DQ81" s="413"/>
      <c r="DR81" s="413"/>
      <c r="DS81" s="413"/>
      <c r="DT81" s="413"/>
      <c r="DU81" s="413"/>
      <c r="DV81" s="413"/>
      <c r="DW81" s="413"/>
      <c r="DX81" s="413"/>
      <c r="DY81" s="413"/>
      <c r="DZ81" s="413"/>
      <c r="EA81" s="413"/>
      <c r="EB81" s="413"/>
      <c r="EC81" s="413"/>
      <c r="ED81" s="413"/>
      <c r="EE81" s="413"/>
      <c r="EF81" s="413"/>
      <c r="EG81" s="413"/>
      <c r="EH81" s="413"/>
      <c r="EI81" s="413"/>
      <c r="EJ81" s="413"/>
      <c r="EK81" s="413"/>
      <c r="EL81" s="413"/>
      <c r="EM81" s="413"/>
      <c r="EN81" s="413"/>
      <c r="EO81" s="413"/>
      <c r="EP81" s="413"/>
      <c r="EQ81" s="413"/>
      <c r="ER81" s="413"/>
      <c r="ES81" s="413"/>
      <c r="ET81" s="413"/>
      <c r="EU81" s="413"/>
      <c r="EV81" s="413"/>
      <c r="EW81" s="413"/>
      <c r="EX81" s="413"/>
      <c r="EY81" s="413"/>
      <c r="EZ81" s="413"/>
      <c r="FA81" s="413"/>
      <c r="FB81" s="413"/>
      <c r="FC81" s="413"/>
      <c r="FD81" s="413"/>
      <c r="FE81" s="413"/>
      <c r="FF81" s="413"/>
      <c r="FG81" s="413"/>
      <c r="FH81" s="413"/>
      <c r="FI81" s="413"/>
      <c r="FJ81" s="413"/>
      <c r="FK81" s="413"/>
      <c r="FL81" s="413"/>
      <c r="FM81" s="413"/>
      <c r="FN81" s="413"/>
      <c r="FO81" s="413"/>
      <c r="FP81" s="413"/>
      <c r="FQ81" s="413"/>
      <c r="FR81" s="413"/>
      <c r="FS81" s="413"/>
      <c r="FT81" s="413"/>
      <c r="FU81" s="413"/>
      <c r="FV81" s="413"/>
      <c r="FW81" s="413"/>
      <c r="FX81" s="413"/>
      <c r="FY81" s="413"/>
      <c r="FZ81" s="413"/>
      <c r="GA81" s="413"/>
      <c r="GB81" s="413"/>
      <c r="GC81" s="413"/>
      <c r="GD81" s="413"/>
      <c r="GE81" s="413"/>
      <c r="GF81" s="413"/>
      <c r="GG81" s="413"/>
      <c r="GH81" s="413"/>
      <c r="GI81" s="413"/>
      <c r="GJ81" s="413"/>
      <c r="GK81" s="413"/>
      <c r="GL81" s="413"/>
      <c r="GM81" s="413"/>
      <c r="GN81" s="413"/>
      <c r="GO81" s="413"/>
      <c r="GP81" s="413"/>
      <c r="GQ81" s="413"/>
      <c r="GR81" s="413"/>
      <c r="GS81" s="413"/>
      <c r="GT81" s="413"/>
      <c r="GU81" s="413"/>
      <c r="GV81" s="413"/>
      <c r="GW81" s="413"/>
      <c r="GX81" s="413"/>
      <c r="GY81" s="413"/>
      <c r="GZ81" s="413"/>
      <c r="HA81" s="413"/>
      <c r="HB81" s="413"/>
      <c r="HC81" s="413"/>
      <c r="HD81" s="413"/>
      <c r="HE81" s="413"/>
      <c r="HF81" s="413"/>
      <c r="HG81" s="413"/>
      <c r="HH81" s="413"/>
      <c r="HI81" s="413"/>
      <c r="HJ81" s="413"/>
      <c r="HK81" s="413"/>
      <c r="HL81" s="413"/>
      <c r="HM81" s="413"/>
      <c r="HN81" s="413"/>
      <c r="HO81" s="413"/>
      <c r="HP81" s="413"/>
      <c r="HQ81" s="413"/>
      <c r="HR81" s="413"/>
      <c r="HS81" s="413"/>
      <c r="HT81" s="413"/>
      <c r="HU81" s="413"/>
      <c r="HV81" s="413"/>
      <c r="HW81" s="413"/>
      <c r="HX81" s="413"/>
      <c r="HY81" s="413"/>
      <c r="HZ81" s="413"/>
      <c r="IA81" s="413"/>
      <c r="IB81" s="413"/>
      <c r="IC81" s="413"/>
      <c r="ID81" s="413"/>
      <c r="IE81" s="413"/>
      <c r="IF81" s="413"/>
      <c r="IG81" s="413"/>
      <c r="IH81" s="413"/>
      <c r="II81" s="413"/>
      <c r="IJ81" s="413"/>
      <c r="IK81" s="413"/>
      <c r="IL81" s="413"/>
      <c r="IM81" s="413"/>
      <c r="IN81" s="413"/>
      <c r="IO81" s="413"/>
      <c r="IP81" s="413"/>
      <c r="IQ81" s="413"/>
      <c r="IR81" s="413"/>
    </row>
    <row r="82" spans="1:252" ht="30" customHeight="1" x14ac:dyDescent="0.2">
      <c r="A82" s="447"/>
      <c r="B82" s="739"/>
      <c r="C82" s="740"/>
      <c r="D82" s="50"/>
      <c r="E82" s="736"/>
      <c r="F82" s="737"/>
      <c r="G82" s="737"/>
      <c r="H82" s="737"/>
      <c r="I82" s="737"/>
      <c r="J82" s="737"/>
      <c r="K82" s="737"/>
      <c r="L82" s="737"/>
      <c r="M82" s="738"/>
      <c r="N82" s="51"/>
      <c r="O82" s="256"/>
      <c r="P82" s="412" t="str">
        <f t="shared" si="1"/>
        <v/>
      </c>
      <c r="Q82" s="73"/>
      <c r="R82" s="578"/>
      <c r="S82" s="432"/>
      <c r="T82" s="432"/>
      <c r="U82" s="432"/>
      <c r="V82" s="432"/>
      <c r="W82" s="432"/>
      <c r="X82" s="432"/>
      <c r="Y82" s="432"/>
      <c r="Z82" s="432"/>
      <c r="AA82" s="432"/>
      <c r="AB82" s="432"/>
      <c r="AC82" s="432"/>
      <c r="AD82" s="426"/>
      <c r="AE82" s="426"/>
      <c r="AF82" s="426"/>
      <c r="AG82" s="426"/>
      <c r="AH82" s="426"/>
      <c r="AI82" s="426"/>
      <c r="AJ82" s="426"/>
      <c r="AK82" s="426"/>
      <c r="AL82" s="426"/>
      <c r="AM82" s="426"/>
      <c r="AN82" s="426"/>
      <c r="AO82" s="426"/>
      <c r="AP82" s="426"/>
      <c r="AQ82" s="426"/>
      <c r="AR82" s="426"/>
      <c r="AS82" s="413"/>
      <c r="AT82" s="413"/>
      <c r="AU82" s="413"/>
      <c r="AV82" s="413"/>
      <c r="AW82" s="413"/>
      <c r="AX82" s="413"/>
      <c r="AY82" s="413"/>
      <c r="AZ82" s="413"/>
      <c r="BA82" s="413"/>
      <c r="BB82" s="413"/>
      <c r="BC82" s="413"/>
      <c r="BD82" s="413"/>
      <c r="BE82" s="413"/>
      <c r="BF82" s="413"/>
      <c r="BG82" s="413"/>
      <c r="BH82" s="413"/>
      <c r="BI82" s="413"/>
      <c r="BJ82" s="413"/>
      <c r="BK82" s="413"/>
      <c r="BL82" s="413"/>
      <c r="BM82" s="413"/>
      <c r="BN82" s="413"/>
      <c r="BO82" s="413"/>
      <c r="BP82" s="413"/>
      <c r="BQ82" s="413"/>
      <c r="BR82" s="413"/>
      <c r="BS82" s="413"/>
      <c r="BT82" s="413"/>
      <c r="BU82" s="413"/>
      <c r="BV82" s="413"/>
      <c r="BW82" s="413"/>
      <c r="BX82" s="413"/>
      <c r="BY82" s="413"/>
      <c r="BZ82" s="413"/>
      <c r="CA82" s="413"/>
      <c r="CB82" s="413"/>
      <c r="CC82" s="413"/>
      <c r="CD82" s="413"/>
      <c r="CE82" s="413"/>
      <c r="CF82" s="413"/>
      <c r="CG82" s="413"/>
      <c r="CH82" s="413"/>
      <c r="CI82" s="413"/>
      <c r="CJ82" s="413"/>
      <c r="CK82" s="413"/>
      <c r="CL82" s="413"/>
      <c r="CM82" s="413"/>
      <c r="CN82" s="413"/>
      <c r="CO82" s="413"/>
      <c r="CP82" s="413"/>
      <c r="CQ82" s="413"/>
      <c r="CR82" s="413"/>
      <c r="CS82" s="413"/>
      <c r="CT82" s="413"/>
      <c r="CU82" s="413"/>
      <c r="CV82" s="413"/>
      <c r="CW82" s="413"/>
      <c r="CX82" s="413"/>
      <c r="CY82" s="413"/>
      <c r="CZ82" s="413"/>
      <c r="DA82" s="413"/>
      <c r="DB82" s="413"/>
      <c r="DC82" s="413"/>
      <c r="DD82" s="413"/>
      <c r="DE82" s="413"/>
      <c r="DF82" s="413"/>
      <c r="DG82" s="413"/>
      <c r="DH82" s="413"/>
      <c r="DI82" s="413"/>
      <c r="DJ82" s="413"/>
      <c r="DK82" s="413"/>
      <c r="DL82" s="413"/>
      <c r="DM82" s="413"/>
      <c r="DN82" s="413"/>
      <c r="DO82" s="413"/>
      <c r="DP82" s="413"/>
      <c r="DQ82" s="413"/>
      <c r="DR82" s="413"/>
      <c r="DS82" s="413"/>
      <c r="DT82" s="413"/>
      <c r="DU82" s="413"/>
      <c r="DV82" s="413"/>
      <c r="DW82" s="413"/>
      <c r="DX82" s="413"/>
      <c r="DY82" s="413"/>
      <c r="DZ82" s="413"/>
      <c r="EA82" s="413"/>
      <c r="EB82" s="413"/>
      <c r="EC82" s="413"/>
      <c r="ED82" s="413"/>
      <c r="EE82" s="413"/>
      <c r="EF82" s="413"/>
      <c r="EG82" s="413"/>
      <c r="EH82" s="413"/>
      <c r="EI82" s="413"/>
      <c r="EJ82" s="413"/>
      <c r="EK82" s="413"/>
      <c r="EL82" s="413"/>
      <c r="EM82" s="413"/>
      <c r="EN82" s="413"/>
      <c r="EO82" s="413"/>
      <c r="EP82" s="413"/>
      <c r="EQ82" s="413"/>
      <c r="ER82" s="413"/>
      <c r="ES82" s="413"/>
      <c r="ET82" s="413"/>
      <c r="EU82" s="413"/>
      <c r="EV82" s="413"/>
      <c r="EW82" s="413"/>
      <c r="EX82" s="413"/>
      <c r="EY82" s="413"/>
      <c r="EZ82" s="413"/>
      <c r="FA82" s="413"/>
      <c r="FB82" s="413"/>
      <c r="FC82" s="413"/>
      <c r="FD82" s="413"/>
      <c r="FE82" s="413"/>
      <c r="FF82" s="413"/>
      <c r="FG82" s="413"/>
      <c r="FH82" s="413"/>
      <c r="FI82" s="413"/>
      <c r="FJ82" s="413"/>
      <c r="FK82" s="413"/>
      <c r="FL82" s="413"/>
      <c r="FM82" s="413"/>
      <c r="FN82" s="413"/>
      <c r="FO82" s="413"/>
      <c r="FP82" s="413"/>
      <c r="FQ82" s="413"/>
      <c r="FR82" s="413"/>
      <c r="FS82" s="413"/>
      <c r="FT82" s="413"/>
      <c r="FU82" s="413"/>
      <c r="FV82" s="413"/>
      <c r="FW82" s="413"/>
      <c r="FX82" s="413"/>
      <c r="FY82" s="413"/>
      <c r="FZ82" s="413"/>
      <c r="GA82" s="413"/>
      <c r="GB82" s="413"/>
      <c r="GC82" s="413"/>
      <c r="GD82" s="413"/>
      <c r="GE82" s="413"/>
      <c r="GF82" s="413"/>
      <c r="GG82" s="413"/>
      <c r="GH82" s="413"/>
      <c r="GI82" s="413"/>
      <c r="GJ82" s="413"/>
      <c r="GK82" s="413"/>
      <c r="GL82" s="413"/>
      <c r="GM82" s="413"/>
      <c r="GN82" s="413"/>
      <c r="GO82" s="413"/>
      <c r="GP82" s="413"/>
      <c r="GQ82" s="413"/>
      <c r="GR82" s="413"/>
      <c r="GS82" s="413"/>
      <c r="GT82" s="413"/>
      <c r="GU82" s="413"/>
      <c r="GV82" s="413"/>
      <c r="GW82" s="413"/>
      <c r="GX82" s="413"/>
      <c r="GY82" s="413"/>
      <c r="GZ82" s="413"/>
      <c r="HA82" s="413"/>
      <c r="HB82" s="413"/>
      <c r="HC82" s="413"/>
      <c r="HD82" s="413"/>
      <c r="HE82" s="413"/>
      <c r="HF82" s="413"/>
      <c r="HG82" s="413"/>
      <c r="HH82" s="413"/>
      <c r="HI82" s="413"/>
      <c r="HJ82" s="413"/>
      <c r="HK82" s="413"/>
      <c r="HL82" s="413"/>
      <c r="HM82" s="413"/>
      <c r="HN82" s="413"/>
      <c r="HO82" s="413"/>
      <c r="HP82" s="413"/>
      <c r="HQ82" s="413"/>
      <c r="HR82" s="413"/>
      <c r="HS82" s="413"/>
      <c r="HT82" s="413"/>
      <c r="HU82" s="413"/>
      <c r="HV82" s="413"/>
      <c r="HW82" s="413"/>
      <c r="HX82" s="413"/>
      <c r="HY82" s="413"/>
      <c r="HZ82" s="413"/>
      <c r="IA82" s="413"/>
      <c r="IB82" s="413"/>
      <c r="IC82" s="413"/>
      <c r="ID82" s="413"/>
      <c r="IE82" s="413"/>
      <c r="IF82" s="413"/>
      <c r="IG82" s="413"/>
      <c r="IH82" s="413"/>
      <c r="II82" s="413"/>
      <c r="IJ82" s="413"/>
      <c r="IK82" s="413"/>
      <c r="IL82" s="413"/>
      <c r="IM82" s="413"/>
      <c r="IN82" s="413"/>
      <c r="IO82" s="413"/>
      <c r="IP82" s="413"/>
      <c r="IQ82" s="413"/>
      <c r="IR82" s="413"/>
    </row>
    <row r="83" spans="1:252" ht="30" customHeight="1" x14ac:dyDescent="0.2">
      <c r="A83" s="447"/>
      <c r="B83" s="739"/>
      <c r="C83" s="740"/>
      <c r="D83" s="50"/>
      <c r="E83" s="736"/>
      <c r="F83" s="737"/>
      <c r="G83" s="737"/>
      <c r="H83" s="737"/>
      <c r="I83" s="737"/>
      <c r="J83" s="737"/>
      <c r="K83" s="737"/>
      <c r="L83" s="737"/>
      <c r="M83" s="738"/>
      <c r="N83" s="51"/>
      <c r="O83" s="256"/>
      <c r="P83" s="412" t="str">
        <f t="shared" si="1"/>
        <v/>
      </c>
      <c r="Q83" s="73"/>
      <c r="R83" s="578"/>
      <c r="S83" s="432"/>
      <c r="T83" s="432"/>
      <c r="U83" s="432"/>
      <c r="V83" s="432"/>
      <c r="W83" s="432"/>
      <c r="X83" s="432"/>
      <c r="Y83" s="432"/>
      <c r="Z83" s="432"/>
      <c r="AA83" s="432"/>
      <c r="AB83" s="432"/>
      <c r="AC83" s="432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13"/>
      <c r="AT83" s="413"/>
      <c r="AU83" s="413"/>
      <c r="AV83" s="413"/>
      <c r="AW83" s="413"/>
      <c r="AX83" s="413"/>
      <c r="AY83" s="413"/>
      <c r="AZ83" s="413"/>
      <c r="BA83" s="413"/>
      <c r="BB83" s="413"/>
      <c r="BC83" s="413"/>
      <c r="BD83" s="413"/>
      <c r="BE83" s="413"/>
      <c r="BF83" s="413"/>
      <c r="BG83" s="413"/>
      <c r="BH83" s="413"/>
      <c r="BI83" s="413"/>
      <c r="BJ83" s="413"/>
      <c r="BK83" s="413"/>
      <c r="BL83" s="413"/>
      <c r="BM83" s="413"/>
      <c r="BN83" s="413"/>
      <c r="BO83" s="413"/>
      <c r="BP83" s="413"/>
      <c r="BQ83" s="413"/>
      <c r="BR83" s="413"/>
      <c r="BS83" s="413"/>
      <c r="BT83" s="413"/>
      <c r="BU83" s="413"/>
      <c r="BV83" s="413"/>
      <c r="BW83" s="413"/>
      <c r="BX83" s="413"/>
      <c r="BY83" s="413"/>
      <c r="BZ83" s="413"/>
      <c r="CA83" s="413"/>
      <c r="CB83" s="413"/>
      <c r="CC83" s="413"/>
      <c r="CD83" s="413"/>
      <c r="CE83" s="413"/>
      <c r="CF83" s="413"/>
      <c r="CG83" s="413"/>
      <c r="CH83" s="413"/>
      <c r="CI83" s="413"/>
      <c r="CJ83" s="413"/>
      <c r="CK83" s="413"/>
      <c r="CL83" s="413"/>
      <c r="CM83" s="413"/>
      <c r="CN83" s="413"/>
      <c r="CO83" s="413"/>
      <c r="CP83" s="413"/>
      <c r="CQ83" s="413"/>
      <c r="CR83" s="413"/>
      <c r="CS83" s="413"/>
      <c r="CT83" s="413"/>
      <c r="CU83" s="413"/>
      <c r="CV83" s="413"/>
      <c r="CW83" s="413"/>
      <c r="CX83" s="413"/>
      <c r="CY83" s="413"/>
      <c r="CZ83" s="413"/>
      <c r="DA83" s="413"/>
      <c r="DB83" s="413"/>
      <c r="DC83" s="413"/>
      <c r="DD83" s="413"/>
      <c r="DE83" s="413"/>
      <c r="DF83" s="413"/>
      <c r="DG83" s="413"/>
      <c r="DH83" s="413"/>
      <c r="DI83" s="413"/>
      <c r="DJ83" s="413"/>
      <c r="DK83" s="413"/>
      <c r="DL83" s="413"/>
      <c r="DM83" s="413"/>
      <c r="DN83" s="413"/>
      <c r="DO83" s="413"/>
      <c r="DP83" s="413"/>
      <c r="DQ83" s="413"/>
      <c r="DR83" s="413"/>
      <c r="DS83" s="413"/>
      <c r="DT83" s="413"/>
      <c r="DU83" s="413"/>
      <c r="DV83" s="413"/>
      <c r="DW83" s="413"/>
      <c r="DX83" s="413"/>
      <c r="DY83" s="413"/>
      <c r="DZ83" s="413"/>
      <c r="EA83" s="413"/>
      <c r="EB83" s="413"/>
      <c r="EC83" s="413"/>
      <c r="ED83" s="413"/>
      <c r="EE83" s="413"/>
      <c r="EF83" s="413"/>
      <c r="EG83" s="413"/>
      <c r="EH83" s="413"/>
      <c r="EI83" s="413"/>
      <c r="EJ83" s="413"/>
      <c r="EK83" s="413"/>
      <c r="EL83" s="413"/>
      <c r="EM83" s="413"/>
      <c r="EN83" s="413"/>
      <c r="EO83" s="413"/>
      <c r="EP83" s="413"/>
      <c r="EQ83" s="413"/>
      <c r="ER83" s="413"/>
      <c r="ES83" s="413"/>
      <c r="ET83" s="413"/>
      <c r="EU83" s="413"/>
      <c r="EV83" s="413"/>
      <c r="EW83" s="413"/>
      <c r="EX83" s="413"/>
      <c r="EY83" s="413"/>
      <c r="EZ83" s="413"/>
      <c r="FA83" s="413"/>
      <c r="FB83" s="413"/>
      <c r="FC83" s="413"/>
      <c r="FD83" s="413"/>
      <c r="FE83" s="413"/>
      <c r="FF83" s="413"/>
      <c r="FG83" s="413"/>
      <c r="FH83" s="413"/>
      <c r="FI83" s="413"/>
      <c r="FJ83" s="413"/>
      <c r="FK83" s="413"/>
      <c r="FL83" s="413"/>
      <c r="FM83" s="413"/>
      <c r="FN83" s="413"/>
      <c r="FO83" s="413"/>
      <c r="FP83" s="413"/>
      <c r="FQ83" s="413"/>
      <c r="FR83" s="413"/>
      <c r="FS83" s="413"/>
      <c r="FT83" s="413"/>
      <c r="FU83" s="413"/>
      <c r="FV83" s="413"/>
      <c r="FW83" s="413"/>
      <c r="FX83" s="413"/>
      <c r="FY83" s="413"/>
      <c r="FZ83" s="413"/>
      <c r="GA83" s="413"/>
      <c r="GB83" s="413"/>
      <c r="GC83" s="413"/>
      <c r="GD83" s="413"/>
      <c r="GE83" s="413"/>
      <c r="GF83" s="413"/>
      <c r="GG83" s="413"/>
      <c r="GH83" s="413"/>
      <c r="GI83" s="413"/>
      <c r="GJ83" s="413"/>
      <c r="GK83" s="413"/>
      <c r="GL83" s="413"/>
      <c r="GM83" s="413"/>
      <c r="GN83" s="413"/>
      <c r="GO83" s="413"/>
      <c r="GP83" s="413"/>
      <c r="GQ83" s="413"/>
      <c r="GR83" s="413"/>
      <c r="GS83" s="413"/>
      <c r="GT83" s="413"/>
      <c r="GU83" s="413"/>
      <c r="GV83" s="413"/>
      <c r="GW83" s="413"/>
      <c r="GX83" s="413"/>
      <c r="GY83" s="413"/>
      <c r="GZ83" s="413"/>
      <c r="HA83" s="413"/>
      <c r="HB83" s="413"/>
      <c r="HC83" s="413"/>
      <c r="HD83" s="413"/>
      <c r="HE83" s="413"/>
      <c r="HF83" s="413"/>
      <c r="HG83" s="413"/>
      <c r="HH83" s="413"/>
      <c r="HI83" s="413"/>
      <c r="HJ83" s="413"/>
      <c r="HK83" s="413"/>
      <c r="HL83" s="413"/>
      <c r="HM83" s="413"/>
      <c r="HN83" s="413"/>
      <c r="HO83" s="413"/>
      <c r="HP83" s="413"/>
      <c r="HQ83" s="413"/>
      <c r="HR83" s="413"/>
      <c r="HS83" s="413"/>
      <c r="HT83" s="413"/>
      <c r="HU83" s="413"/>
      <c r="HV83" s="413"/>
      <c r="HW83" s="413"/>
      <c r="HX83" s="413"/>
      <c r="HY83" s="413"/>
      <c r="HZ83" s="413"/>
      <c r="IA83" s="413"/>
      <c r="IB83" s="413"/>
      <c r="IC83" s="413"/>
      <c r="ID83" s="413"/>
      <c r="IE83" s="413"/>
      <c r="IF83" s="413"/>
      <c r="IG83" s="413"/>
      <c r="IH83" s="413"/>
      <c r="II83" s="413"/>
      <c r="IJ83" s="413"/>
      <c r="IK83" s="413"/>
      <c r="IL83" s="413"/>
      <c r="IM83" s="413"/>
      <c r="IN83" s="413"/>
      <c r="IO83" s="413"/>
      <c r="IP83" s="413"/>
      <c r="IQ83" s="413"/>
      <c r="IR83" s="413"/>
    </row>
    <row r="84" spans="1:252" ht="30" customHeight="1" x14ac:dyDescent="0.2">
      <c r="A84" s="447"/>
      <c r="B84" s="739"/>
      <c r="C84" s="740"/>
      <c r="D84" s="50"/>
      <c r="E84" s="736"/>
      <c r="F84" s="737"/>
      <c r="G84" s="737"/>
      <c r="H84" s="737"/>
      <c r="I84" s="737"/>
      <c r="J84" s="737"/>
      <c r="K84" s="737"/>
      <c r="L84" s="737"/>
      <c r="M84" s="738"/>
      <c r="N84" s="51"/>
      <c r="O84" s="256"/>
      <c r="P84" s="412" t="str">
        <f t="shared" si="1"/>
        <v/>
      </c>
      <c r="Q84" s="73"/>
      <c r="R84" s="578"/>
      <c r="S84" s="432"/>
      <c r="T84" s="432"/>
      <c r="U84" s="432"/>
      <c r="V84" s="432"/>
      <c r="W84" s="432"/>
      <c r="X84" s="432"/>
      <c r="Y84" s="432"/>
      <c r="Z84" s="432"/>
      <c r="AA84" s="432"/>
      <c r="AB84" s="432"/>
      <c r="AC84" s="432"/>
      <c r="AD84" s="426"/>
      <c r="AE84" s="426"/>
      <c r="AF84" s="426"/>
      <c r="AG84" s="426"/>
      <c r="AH84" s="426"/>
      <c r="AI84" s="426"/>
      <c r="AJ84" s="426"/>
      <c r="AK84" s="426"/>
      <c r="AL84" s="426"/>
      <c r="AM84" s="426"/>
      <c r="AN84" s="426"/>
      <c r="AO84" s="426"/>
      <c r="AP84" s="426"/>
      <c r="AQ84" s="426"/>
      <c r="AR84" s="426"/>
      <c r="AS84" s="413"/>
      <c r="AT84" s="413"/>
      <c r="AU84" s="413"/>
      <c r="AV84" s="413"/>
      <c r="AW84" s="413"/>
      <c r="AX84" s="413"/>
      <c r="AY84" s="413"/>
      <c r="AZ84" s="413"/>
      <c r="BA84" s="413"/>
      <c r="BB84" s="413"/>
      <c r="BC84" s="413"/>
      <c r="BD84" s="413"/>
      <c r="BE84" s="413"/>
      <c r="BF84" s="413"/>
      <c r="BG84" s="413"/>
      <c r="BH84" s="413"/>
      <c r="BI84" s="413"/>
      <c r="BJ84" s="413"/>
      <c r="BK84" s="413"/>
      <c r="BL84" s="413"/>
      <c r="BM84" s="413"/>
      <c r="BN84" s="413"/>
      <c r="BO84" s="413"/>
      <c r="BP84" s="413"/>
      <c r="BQ84" s="413"/>
      <c r="BR84" s="413"/>
      <c r="BS84" s="413"/>
      <c r="BT84" s="413"/>
      <c r="BU84" s="413"/>
      <c r="BV84" s="413"/>
      <c r="BW84" s="413"/>
      <c r="BX84" s="413"/>
      <c r="BY84" s="413"/>
      <c r="BZ84" s="413"/>
      <c r="CA84" s="413"/>
      <c r="CB84" s="413"/>
      <c r="CC84" s="413"/>
      <c r="CD84" s="413"/>
      <c r="CE84" s="413"/>
      <c r="CF84" s="413"/>
      <c r="CG84" s="413"/>
      <c r="CH84" s="413"/>
      <c r="CI84" s="413"/>
      <c r="CJ84" s="413"/>
      <c r="CK84" s="413"/>
      <c r="CL84" s="413"/>
      <c r="CM84" s="413"/>
      <c r="CN84" s="413"/>
      <c r="CO84" s="413"/>
      <c r="CP84" s="413"/>
      <c r="CQ84" s="413"/>
      <c r="CR84" s="413"/>
      <c r="CS84" s="413"/>
      <c r="CT84" s="413"/>
      <c r="CU84" s="413"/>
      <c r="CV84" s="413"/>
      <c r="CW84" s="413"/>
      <c r="CX84" s="413"/>
      <c r="CY84" s="413"/>
      <c r="CZ84" s="413"/>
      <c r="DA84" s="413"/>
      <c r="DB84" s="413"/>
      <c r="DC84" s="413"/>
      <c r="DD84" s="413"/>
      <c r="DE84" s="413"/>
      <c r="DF84" s="413"/>
      <c r="DG84" s="413"/>
      <c r="DH84" s="413"/>
      <c r="DI84" s="413"/>
      <c r="DJ84" s="413"/>
      <c r="DK84" s="413"/>
      <c r="DL84" s="413"/>
      <c r="DM84" s="413"/>
      <c r="DN84" s="413"/>
      <c r="DO84" s="413"/>
      <c r="DP84" s="413"/>
      <c r="DQ84" s="413"/>
      <c r="DR84" s="413"/>
      <c r="DS84" s="413"/>
      <c r="DT84" s="413"/>
      <c r="DU84" s="413"/>
      <c r="DV84" s="413"/>
      <c r="DW84" s="413"/>
      <c r="DX84" s="413"/>
      <c r="DY84" s="413"/>
      <c r="DZ84" s="413"/>
      <c r="EA84" s="413"/>
      <c r="EB84" s="413"/>
      <c r="EC84" s="413"/>
      <c r="ED84" s="413"/>
      <c r="EE84" s="413"/>
      <c r="EF84" s="413"/>
      <c r="EG84" s="413"/>
      <c r="EH84" s="413"/>
      <c r="EI84" s="413"/>
      <c r="EJ84" s="413"/>
      <c r="EK84" s="413"/>
      <c r="EL84" s="413"/>
      <c r="EM84" s="413"/>
      <c r="EN84" s="413"/>
      <c r="EO84" s="413"/>
      <c r="EP84" s="413"/>
      <c r="EQ84" s="413"/>
      <c r="ER84" s="413"/>
      <c r="ES84" s="413"/>
      <c r="ET84" s="413"/>
      <c r="EU84" s="413"/>
      <c r="EV84" s="413"/>
      <c r="EW84" s="413"/>
      <c r="EX84" s="413"/>
      <c r="EY84" s="413"/>
      <c r="EZ84" s="413"/>
      <c r="FA84" s="413"/>
      <c r="FB84" s="413"/>
      <c r="FC84" s="413"/>
      <c r="FD84" s="413"/>
      <c r="FE84" s="413"/>
      <c r="FF84" s="413"/>
      <c r="FG84" s="413"/>
      <c r="FH84" s="413"/>
      <c r="FI84" s="413"/>
      <c r="FJ84" s="413"/>
      <c r="FK84" s="413"/>
      <c r="FL84" s="413"/>
      <c r="FM84" s="413"/>
      <c r="FN84" s="413"/>
      <c r="FO84" s="413"/>
      <c r="FP84" s="413"/>
      <c r="FQ84" s="413"/>
      <c r="FR84" s="413"/>
      <c r="FS84" s="413"/>
      <c r="FT84" s="413"/>
      <c r="FU84" s="413"/>
      <c r="FV84" s="413"/>
      <c r="FW84" s="413"/>
      <c r="FX84" s="413"/>
      <c r="FY84" s="413"/>
      <c r="FZ84" s="413"/>
      <c r="GA84" s="413"/>
      <c r="GB84" s="413"/>
      <c r="GC84" s="413"/>
      <c r="GD84" s="413"/>
      <c r="GE84" s="413"/>
      <c r="GF84" s="413"/>
      <c r="GG84" s="413"/>
      <c r="GH84" s="413"/>
      <c r="GI84" s="413"/>
      <c r="GJ84" s="413"/>
      <c r="GK84" s="413"/>
      <c r="GL84" s="413"/>
      <c r="GM84" s="413"/>
      <c r="GN84" s="413"/>
      <c r="GO84" s="413"/>
      <c r="GP84" s="413"/>
      <c r="GQ84" s="413"/>
      <c r="GR84" s="413"/>
      <c r="GS84" s="413"/>
      <c r="GT84" s="413"/>
      <c r="GU84" s="413"/>
      <c r="GV84" s="413"/>
      <c r="GW84" s="413"/>
      <c r="GX84" s="413"/>
      <c r="GY84" s="413"/>
      <c r="GZ84" s="413"/>
      <c r="HA84" s="413"/>
      <c r="HB84" s="413"/>
      <c r="HC84" s="413"/>
      <c r="HD84" s="413"/>
      <c r="HE84" s="413"/>
      <c r="HF84" s="413"/>
      <c r="HG84" s="413"/>
      <c r="HH84" s="413"/>
      <c r="HI84" s="413"/>
      <c r="HJ84" s="413"/>
      <c r="HK84" s="413"/>
      <c r="HL84" s="413"/>
      <c r="HM84" s="413"/>
      <c r="HN84" s="413"/>
      <c r="HO84" s="413"/>
      <c r="HP84" s="413"/>
      <c r="HQ84" s="413"/>
      <c r="HR84" s="413"/>
      <c r="HS84" s="413"/>
      <c r="HT84" s="413"/>
      <c r="HU84" s="413"/>
      <c r="HV84" s="413"/>
      <c r="HW84" s="413"/>
      <c r="HX84" s="413"/>
      <c r="HY84" s="413"/>
      <c r="HZ84" s="413"/>
      <c r="IA84" s="413"/>
      <c r="IB84" s="413"/>
      <c r="IC84" s="413"/>
      <c r="ID84" s="413"/>
      <c r="IE84" s="413"/>
      <c r="IF84" s="413"/>
      <c r="IG84" s="413"/>
      <c r="IH84" s="413"/>
      <c r="II84" s="413"/>
      <c r="IJ84" s="413"/>
      <c r="IK84" s="413"/>
      <c r="IL84" s="413"/>
      <c r="IM84" s="413"/>
      <c r="IN84" s="413"/>
      <c r="IO84" s="413"/>
      <c r="IP84" s="413"/>
      <c r="IQ84" s="413"/>
      <c r="IR84" s="413"/>
    </row>
    <row r="85" spans="1:252" ht="30" customHeight="1" x14ac:dyDescent="0.2">
      <c r="A85" s="447"/>
      <c r="B85" s="421"/>
      <c r="C85" s="567"/>
      <c r="D85" s="50"/>
      <c r="E85" s="736"/>
      <c r="F85" s="737"/>
      <c r="G85" s="737"/>
      <c r="H85" s="737"/>
      <c r="I85" s="737"/>
      <c r="J85" s="737"/>
      <c r="K85" s="737"/>
      <c r="L85" s="737"/>
      <c r="M85" s="738"/>
      <c r="N85" s="51"/>
      <c r="O85" s="256"/>
      <c r="P85" s="412"/>
      <c r="Q85" s="73"/>
      <c r="R85" s="578"/>
      <c r="S85" s="432"/>
      <c r="T85" s="432"/>
      <c r="U85" s="432"/>
      <c r="V85" s="432"/>
      <c r="W85" s="432"/>
      <c r="X85" s="432"/>
      <c r="Y85" s="432"/>
      <c r="Z85" s="432"/>
      <c r="AA85" s="432"/>
      <c r="AB85" s="432"/>
      <c r="AC85" s="432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426"/>
      <c r="AP85" s="426"/>
      <c r="AQ85" s="426"/>
      <c r="AR85" s="426"/>
      <c r="AS85" s="413"/>
      <c r="AT85" s="413"/>
      <c r="AU85" s="413"/>
      <c r="AV85" s="413"/>
      <c r="AW85" s="413"/>
      <c r="AX85" s="413"/>
      <c r="AY85" s="413"/>
      <c r="AZ85" s="413"/>
      <c r="BA85" s="413"/>
      <c r="BB85" s="413"/>
      <c r="BC85" s="413"/>
      <c r="BD85" s="413"/>
      <c r="BE85" s="413"/>
      <c r="BF85" s="413"/>
      <c r="BG85" s="413"/>
      <c r="BH85" s="413"/>
      <c r="BI85" s="413"/>
      <c r="BJ85" s="413"/>
      <c r="BK85" s="413"/>
      <c r="BL85" s="413"/>
      <c r="BM85" s="413"/>
      <c r="BN85" s="413"/>
      <c r="BO85" s="413"/>
      <c r="BP85" s="413"/>
      <c r="BQ85" s="413"/>
      <c r="BR85" s="413"/>
      <c r="BS85" s="413"/>
      <c r="BT85" s="413"/>
      <c r="BU85" s="413"/>
      <c r="BV85" s="413"/>
      <c r="BW85" s="413"/>
      <c r="BX85" s="413"/>
      <c r="BY85" s="413"/>
      <c r="BZ85" s="413"/>
      <c r="CA85" s="413"/>
      <c r="CB85" s="413"/>
      <c r="CC85" s="413"/>
      <c r="CD85" s="413"/>
      <c r="CE85" s="413"/>
      <c r="CF85" s="413"/>
      <c r="CG85" s="413"/>
      <c r="CH85" s="413"/>
      <c r="CI85" s="413"/>
      <c r="CJ85" s="413"/>
      <c r="CK85" s="413"/>
      <c r="CL85" s="413"/>
      <c r="CM85" s="413"/>
      <c r="CN85" s="413"/>
      <c r="CO85" s="413"/>
      <c r="CP85" s="413"/>
      <c r="CQ85" s="413"/>
      <c r="CR85" s="413"/>
      <c r="CS85" s="413"/>
      <c r="CT85" s="413"/>
      <c r="CU85" s="413"/>
      <c r="CV85" s="413"/>
      <c r="CW85" s="413"/>
      <c r="CX85" s="413"/>
      <c r="CY85" s="413"/>
      <c r="CZ85" s="413"/>
      <c r="DA85" s="413"/>
      <c r="DB85" s="413"/>
      <c r="DC85" s="413"/>
      <c r="DD85" s="413"/>
      <c r="DE85" s="413"/>
      <c r="DF85" s="413"/>
      <c r="DG85" s="413"/>
      <c r="DH85" s="413"/>
      <c r="DI85" s="413"/>
      <c r="DJ85" s="413"/>
      <c r="DK85" s="413"/>
      <c r="DL85" s="413"/>
      <c r="DM85" s="413"/>
      <c r="DN85" s="413"/>
      <c r="DO85" s="413"/>
      <c r="DP85" s="413"/>
      <c r="DQ85" s="413"/>
      <c r="DR85" s="413"/>
      <c r="DS85" s="413"/>
      <c r="DT85" s="413"/>
      <c r="DU85" s="413"/>
      <c r="DV85" s="413"/>
      <c r="DW85" s="413"/>
      <c r="DX85" s="413"/>
      <c r="DY85" s="413"/>
      <c r="DZ85" s="413"/>
      <c r="EA85" s="413"/>
      <c r="EB85" s="413"/>
      <c r="EC85" s="413"/>
      <c r="ED85" s="413"/>
      <c r="EE85" s="413"/>
      <c r="EF85" s="413"/>
      <c r="EG85" s="413"/>
      <c r="EH85" s="413"/>
      <c r="EI85" s="413"/>
      <c r="EJ85" s="413"/>
      <c r="EK85" s="413"/>
      <c r="EL85" s="413"/>
      <c r="EM85" s="413"/>
      <c r="EN85" s="413"/>
      <c r="EO85" s="413"/>
      <c r="EP85" s="413"/>
      <c r="EQ85" s="413"/>
      <c r="ER85" s="413"/>
      <c r="ES85" s="413"/>
      <c r="ET85" s="413"/>
      <c r="EU85" s="413"/>
      <c r="EV85" s="413"/>
      <c r="EW85" s="413"/>
      <c r="EX85" s="413"/>
      <c r="EY85" s="413"/>
      <c r="EZ85" s="413"/>
      <c r="FA85" s="413"/>
      <c r="FB85" s="413"/>
      <c r="FC85" s="413"/>
      <c r="FD85" s="413"/>
      <c r="FE85" s="413"/>
      <c r="FF85" s="413"/>
      <c r="FG85" s="413"/>
      <c r="FH85" s="413"/>
      <c r="FI85" s="413"/>
      <c r="FJ85" s="413"/>
      <c r="FK85" s="413"/>
      <c r="FL85" s="413"/>
      <c r="FM85" s="413"/>
      <c r="FN85" s="413"/>
      <c r="FO85" s="413"/>
      <c r="FP85" s="413"/>
      <c r="FQ85" s="413"/>
      <c r="FR85" s="413"/>
      <c r="FS85" s="413"/>
      <c r="FT85" s="413"/>
      <c r="FU85" s="413"/>
      <c r="FV85" s="413"/>
      <c r="FW85" s="413"/>
      <c r="FX85" s="413"/>
      <c r="FY85" s="413"/>
      <c r="FZ85" s="413"/>
      <c r="GA85" s="413"/>
      <c r="GB85" s="413"/>
      <c r="GC85" s="413"/>
      <c r="GD85" s="413"/>
      <c r="GE85" s="413"/>
      <c r="GF85" s="413"/>
      <c r="GG85" s="413"/>
      <c r="GH85" s="413"/>
      <c r="GI85" s="413"/>
      <c r="GJ85" s="413"/>
      <c r="GK85" s="413"/>
      <c r="GL85" s="413"/>
      <c r="GM85" s="413"/>
      <c r="GN85" s="413"/>
      <c r="GO85" s="413"/>
      <c r="GP85" s="413"/>
      <c r="GQ85" s="413"/>
      <c r="GR85" s="413"/>
      <c r="GS85" s="413"/>
      <c r="GT85" s="413"/>
      <c r="GU85" s="413"/>
      <c r="GV85" s="413"/>
      <c r="GW85" s="413"/>
      <c r="GX85" s="413"/>
      <c r="GY85" s="413"/>
      <c r="GZ85" s="413"/>
      <c r="HA85" s="413"/>
      <c r="HB85" s="413"/>
      <c r="HC85" s="413"/>
      <c r="HD85" s="413"/>
      <c r="HE85" s="413"/>
      <c r="HF85" s="413"/>
      <c r="HG85" s="413"/>
      <c r="HH85" s="413"/>
      <c r="HI85" s="413"/>
      <c r="HJ85" s="413"/>
      <c r="HK85" s="413"/>
      <c r="HL85" s="413"/>
      <c r="HM85" s="413"/>
      <c r="HN85" s="413"/>
      <c r="HO85" s="413"/>
      <c r="HP85" s="413"/>
      <c r="HQ85" s="413"/>
      <c r="HR85" s="413"/>
      <c r="HS85" s="413"/>
      <c r="HT85" s="413"/>
      <c r="HU85" s="413"/>
      <c r="HV85" s="413"/>
      <c r="HW85" s="413"/>
      <c r="HX85" s="413"/>
      <c r="HY85" s="413"/>
      <c r="HZ85" s="413"/>
      <c r="IA85" s="413"/>
      <c r="IB85" s="413"/>
      <c r="IC85" s="413"/>
      <c r="ID85" s="413"/>
      <c r="IE85" s="413"/>
      <c r="IF85" s="413"/>
      <c r="IG85" s="413"/>
      <c r="IH85" s="413"/>
      <c r="II85" s="413"/>
      <c r="IJ85" s="413"/>
      <c r="IK85" s="413"/>
      <c r="IL85" s="413"/>
      <c r="IM85" s="413"/>
      <c r="IN85" s="413"/>
      <c r="IO85" s="413"/>
      <c r="IP85" s="413"/>
      <c r="IQ85" s="413"/>
      <c r="IR85" s="413"/>
    </row>
    <row r="86" spans="1:252" ht="30" customHeight="1" x14ac:dyDescent="0.2">
      <c r="A86" s="447"/>
      <c r="B86" s="421"/>
      <c r="C86" s="567"/>
      <c r="D86" s="50"/>
      <c r="E86" s="736"/>
      <c r="F86" s="737"/>
      <c r="G86" s="737"/>
      <c r="H86" s="737"/>
      <c r="I86" s="737"/>
      <c r="J86" s="737"/>
      <c r="K86" s="737"/>
      <c r="L86" s="737"/>
      <c r="M86" s="738"/>
      <c r="N86" s="51"/>
      <c r="O86" s="256"/>
      <c r="P86" s="412"/>
      <c r="Q86" s="73"/>
      <c r="R86" s="578"/>
      <c r="S86" s="432"/>
      <c r="T86" s="432"/>
      <c r="U86" s="432"/>
      <c r="V86" s="432"/>
      <c r="W86" s="432"/>
      <c r="X86" s="432"/>
      <c r="Y86" s="432"/>
      <c r="Z86" s="432"/>
      <c r="AA86" s="432"/>
      <c r="AB86" s="432"/>
      <c r="AC86" s="432"/>
      <c r="AD86" s="426"/>
      <c r="AE86" s="426"/>
      <c r="AF86" s="426"/>
      <c r="AG86" s="426"/>
      <c r="AH86" s="426"/>
      <c r="AI86" s="426"/>
      <c r="AJ86" s="426"/>
      <c r="AK86" s="426"/>
      <c r="AL86" s="426"/>
      <c r="AM86" s="426"/>
      <c r="AN86" s="426"/>
      <c r="AO86" s="426"/>
      <c r="AP86" s="426"/>
      <c r="AQ86" s="426"/>
      <c r="AR86" s="426"/>
      <c r="AS86" s="413"/>
      <c r="AT86" s="413"/>
      <c r="AU86" s="413"/>
      <c r="AV86" s="413"/>
      <c r="AW86" s="413"/>
      <c r="AX86" s="413"/>
      <c r="AY86" s="413"/>
      <c r="AZ86" s="413"/>
      <c r="BA86" s="413"/>
      <c r="BB86" s="413"/>
      <c r="BC86" s="413"/>
      <c r="BD86" s="413"/>
      <c r="BE86" s="413"/>
      <c r="BF86" s="413"/>
      <c r="BG86" s="413"/>
      <c r="BH86" s="413"/>
      <c r="BI86" s="413"/>
      <c r="BJ86" s="413"/>
      <c r="BK86" s="413"/>
      <c r="BL86" s="413"/>
      <c r="BM86" s="413"/>
      <c r="BN86" s="413"/>
      <c r="BO86" s="413"/>
      <c r="BP86" s="413"/>
      <c r="BQ86" s="413"/>
      <c r="BR86" s="413"/>
      <c r="BS86" s="413"/>
      <c r="BT86" s="413"/>
      <c r="BU86" s="413"/>
      <c r="BV86" s="413"/>
      <c r="BW86" s="413"/>
      <c r="BX86" s="413"/>
      <c r="BY86" s="413"/>
      <c r="BZ86" s="413"/>
      <c r="CA86" s="413"/>
      <c r="CB86" s="413"/>
      <c r="CC86" s="413"/>
      <c r="CD86" s="413"/>
      <c r="CE86" s="413"/>
      <c r="CF86" s="413"/>
      <c r="CG86" s="413"/>
      <c r="CH86" s="413"/>
      <c r="CI86" s="413"/>
      <c r="CJ86" s="413"/>
      <c r="CK86" s="413"/>
      <c r="CL86" s="413"/>
      <c r="CM86" s="413"/>
      <c r="CN86" s="413"/>
      <c r="CO86" s="413"/>
      <c r="CP86" s="413"/>
      <c r="CQ86" s="413"/>
      <c r="CR86" s="413"/>
      <c r="CS86" s="413"/>
      <c r="CT86" s="413"/>
      <c r="CU86" s="413"/>
      <c r="CV86" s="413"/>
      <c r="CW86" s="413"/>
      <c r="CX86" s="413"/>
      <c r="CY86" s="413"/>
      <c r="CZ86" s="413"/>
      <c r="DA86" s="413"/>
      <c r="DB86" s="413"/>
      <c r="DC86" s="413"/>
      <c r="DD86" s="413"/>
      <c r="DE86" s="413"/>
      <c r="DF86" s="413"/>
      <c r="DG86" s="413"/>
      <c r="DH86" s="413"/>
      <c r="DI86" s="413"/>
      <c r="DJ86" s="413"/>
      <c r="DK86" s="413"/>
      <c r="DL86" s="413"/>
      <c r="DM86" s="413"/>
      <c r="DN86" s="413"/>
      <c r="DO86" s="413"/>
      <c r="DP86" s="413"/>
      <c r="DQ86" s="413"/>
      <c r="DR86" s="413"/>
      <c r="DS86" s="413"/>
      <c r="DT86" s="413"/>
      <c r="DU86" s="413"/>
      <c r="DV86" s="413"/>
      <c r="DW86" s="413"/>
      <c r="DX86" s="413"/>
      <c r="DY86" s="413"/>
      <c r="DZ86" s="413"/>
      <c r="EA86" s="413"/>
      <c r="EB86" s="413"/>
      <c r="EC86" s="413"/>
      <c r="ED86" s="413"/>
      <c r="EE86" s="413"/>
      <c r="EF86" s="413"/>
      <c r="EG86" s="413"/>
      <c r="EH86" s="413"/>
      <c r="EI86" s="413"/>
      <c r="EJ86" s="413"/>
      <c r="EK86" s="413"/>
      <c r="EL86" s="413"/>
      <c r="EM86" s="413"/>
      <c r="EN86" s="413"/>
      <c r="EO86" s="413"/>
      <c r="EP86" s="413"/>
      <c r="EQ86" s="413"/>
      <c r="ER86" s="413"/>
      <c r="ES86" s="413"/>
      <c r="ET86" s="413"/>
      <c r="EU86" s="413"/>
      <c r="EV86" s="413"/>
      <c r="EW86" s="413"/>
      <c r="EX86" s="413"/>
      <c r="EY86" s="413"/>
      <c r="EZ86" s="413"/>
      <c r="FA86" s="413"/>
      <c r="FB86" s="413"/>
      <c r="FC86" s="413"/>
      <c r="FD86" s="413"/>
      <c r="FE86" s="413"/>
      <c r="FF86" s="413"/>
      <c r="FG86" s="413"/>
      <c r="FH86" s="413"/>
      <c r="FI86" s="413"/>
      <c r="FJ86" s="413"/>
      <c r="FK86" s="413"/>
      <c r="FL86" s="413"/>
      <c r="FM86" s="413"/>
      <c r="FN86" s="413"/>
      <c r="FO86" s="413"/>
      <c r="FP86" s="413"/>
      <c r="FQ86" s="413"/>
      <c r="FR86" s="413"/>
      <c r="FS86" s="413"/>
      <c r="FT86" s="413"/>
      <c r="FU86" s="413"/>
      <c r="FV86" s="413"/>
      <c r="FW86" s="413"/>
      <c r="FX86" s="413"/>
      <c r="FY86" s="413"/>
      <c r="FZ86" s="413"/>
      <c r="GA86" s="413"/>
      <c r="GB86" s="413"/>
      <c r="GC86" s="413"/>
      <c r="GD86" s="413"/>
      <c r="GE86" s="413"/>
      <c r="GF86" s="413"/>
      <c r="GG86" s="413"/>
      <c r="GH86" s="413"/>
      <c r="GI86" s="413"/>
      <c r="GJ86" s="413"/>
      <c r="GK86" s="413"/>
      <c r="GL86" s="413"/>
      <c r="GM86" s="413"/>
      <c r="GN86" s="413"/>
      <c r="GO86" s="413"/>
      <c r="GP86" s="413"/>
      <c r="GQ86" s="413"/>
      <c r="GR86" s="413"/>
      <c r="GS86" s="413"/>
      <c r="GT86" s="413"/>
      <c r="GU86" s="413"/>
      <c r="GV86" s="413"/>
      <c r="GW86" s="413"/>
      <c r="GX86" s="413"/>
      <c r="GY86" s="413"/>
      <c r="GZ86" s="413"/>
      <c r="HA86" s="413"/>
      <c r="HB86" s="413"/>
      <c r="HC86" s="413"/>
      <c r="HD86" s="413"/>
      <c r="HE86" s="413"/>
      <c r="HF86" s="413"/>
      <c r="HG86" s="413"/>
      <c r="HH86" s="413"/>
      <c r="HI86" s="413"/>
      <c r="HJ86" s="413"/>
      <c r="HK86" s="413"/>
      <c r="HL86" s="413"/>
      <c r="HM86" s="413"/>
      <c r="HN86" s="413"/>
      <c r="HO86" s="413"/>
      <c r="HP86" s="413"/>
      <c r="HQ86" s="413"/>
      <c r="HR86" s="413"/>
      <c r="HS86" s="413"/>
      <c r="HT86" s="413"/>
      <c r="HU86" s="413"/>
      <c r="HV86" s="413"/>
      <c r="HW86" s="413"/>
      <c r="HX86" s="413"/>
      <c r="HY86" s="413"/>
      <c r="HZ86" s="413"/>
      <c r="IA86" s="413"/>
      <c r="IB86" s="413"/>
      <c r="IC86" s="413"/>
      <c r="ID86" s="413"/>
      <c r="IE86" s="413"/>
      <c r="IF86" s="413"/>
      <c r="IG86" s="413"/>
      <c r="IH86" s="413"/>
      <c r="II86" s="413"/>
      <c r="IJ86" s="413"/>
      <c r="IK86" s="413"/>
      <c r="IL86" s="413"/>
      <c r="IM86" s="413"/>
      <c r="IN86" s="413"/>
      <c r="IO86" s="413"/>
      <c r="IP86" s="413"/>
      <c r="IQ86" s="413"/>
      <c r="IR86" s="413"/>
    </row>
    <row r="87" spans="1:252" ht="30" customHeight="1" x14ac:dyDescent="0.2">
      <c r="A87" s="447"/>
      <c r="B87" s="421"/>
      <c r="C87" s="567"/>
      <c r="D87" s="50"/>
      <c r="E87" s="736"/>
      <c r="F87" s="737"/>
      <c r="G87" s="737"/>
      <c r="H87" s="737"/>
      <c r="I87" s="737"/>
      <c r="J87" s="737"/>
      <c r="K87" s="737"/>
      <c r="L87" s="737"/>
      <c r="M87" s="738"/>
      <c r="N87" s="51"/>
      <c r="O87" s="256"/>
      <c r="P87" s="412"/>
      <c r="Q87" s="73"/>
      <c r="R87" s="578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426"/>
      <c r="AP87" s="426"/>
      <c r="AQ87" s="426"/>
      <c r="AR87" s="426"/>
      <c r="AS87" s="413"/>
      <c r="AT87" s="413"/>
      <c r="AU87" s="413"/>
      <c r="AV87" s="413"/>
      <c r="AW87" s="413"/>
      <c r="AX87" s="413"/>
      <c r="AY87" s="413"/>
      <c r="AZ87" s="413"/>
      <c r="BA87" s="413"/>
      <c r="BB87" s="413"/>
      <c r="BC87" s="413"/>
      <c r="BD87" s="413"/>
      <c r="BE87" s="413"/>
      <c r="BF87" s="413"/>
      <c r="BG87" s="413"/>
      <c r="BH87" s="413"/>
      <c r="BI87" s="413"/>
      <c r="BJ87" s="413"/>
      <c r="BK87" s="413"/>
      <c r="BL87" s="413"/>
      <c r="BM87" s="413"/>
      <c r="BN87" s="413"/>
      <c r="BO87" s="413"/>
      <c r="BP87" s="413"/>
      <c r="BQ87" s="413"/>
      <c r="BR87" s="413"/>
      <c r="BS87" s="413"/>
      <c r="BT87" s="413"/>
      <c r="BU87" s="413"/>
      <c r="BV87" s="413"/>
      <c r="BW87" s="413"/>
      <c r="BX87" s="413"/>
      <c r="BY87" s="413"/>
      <c r="BZ87" s="413"/>
      <c r="CA87" s="413"/>
      <c r="CB87" s="413"/>
      <c r="CC87" s="413"/>
      <c r="CD87" s="413"/>
      <c r="CE87" s="413"/>
      <c r="CF87" s="413"/>
      <c r="CG87" s="413"/>
      <c r="CH87" s="413"/>
      <c r="CI87" s="413"/>
      <c r="CJ87" s="413"/>
      <c r="CK87" s="413"/>
      <c r="CL87" s="413"/>
      <c r="CM87" s="413"/>
      <c r="CN87" s="413"/>
      <c r="CO87" s="413"/>
      <c r="CP87" s="413"/>
      <c r="CQ87" s="413"/>
      <c r="CR87" s="413"/>
      <c r="CS87" s="413"/>
      <c r="CT87" s="413"/>
      <c r="CU87" s="413"/>
      <c r="CV87" s="413"/>
      <c r="CW87" s="413"/>
      <c r="CX87" s="413"/>
      <c r="CY87" s="413"/>
      <c r="CZ87" s="413"/>
      <c r="DA87" s="413"/>
      <c r="DB87" s="413"/>
      <c r="DC87" s="413"/>
      <c r="DD87" s="413"/>
      <c r="DE87" s="413"/>
      <c r="DF87" s="413"/>
      <c r="DG87" s="413"/>
      <c r="DH87" s="413"/>
      <c r="DI87" s="413"/>
      <c r="DJ87" s="413"/>
      <c r="DK87" s="413"/>
      <c r="DL87" s="413"/>
      <c r="DM87" s="413"/>
      <c r="DN87" s="413"/>
      <c r="DO87" s="413"/>
      <c r="DP87" s="413"/>
      <c r="DQ87" s="413"/>
      <c r="DR87" s="413"/>
      <c r="DS87" s="413"/>
      <c r="DT87" s="413"/>
      <c r="DU87" s="413"/>
      <c r="DV87" s="413"/>
      <c r="DW87" s="413"/>
      <c r="DX87" s="413"/>
      <c r="DY87" s="413"/>
      <c r="DZ87" s="413"/>
      <c r="EA87" s="413"/>
      <c r="EB87" s="413"/>
      <c r="EC87" s="413"/>
      <c r="ED87" s="413"/>
      <c r="EE87" s="413"/>
      <c r="EF87" s="413"/>
      <c r="EG87" s="413"/>
      <c r="EH87" s="413"/>
      <c r="EI87" s="413"/>
      <c r="EJ87" s="413"/>
      <c r="EK87" s="413"/>
      <c r="EL87" s="413"/>
      <c r="EM87" s="413"/>
      <c r="EN87" s="413"/>
      <c r="EO87" s="413"/>
      <c r="EP87" s="413"/>
      <c r="EQ87" s="413"/>
      <c r="ER87" s="413"/>
      <c r="ES87" s="413"/>
      <c r="ET87" s="413"/>
      <c r="EU87" s="413"/>
      <c r="EV87" s="413"/>
      <c r="EW87" s="413"/>
      <c r="EX87" s="413"/>
      <c r="EY87" s="413"/>
      <c r="EZ87" s="413"/>
      <c r="FA87" s="413"/>
      <c r="FB87" s="413"/>
      <c r="FC87" s="413"/>
      <c r="FD87" s="413"/>
      <c r="FE87" s="413"/>
      <c r="FF87" s="413"/>
      <c r="FG87" s="413"/>
      <c r="FH87" s="413"/>
      <c r="FI87" s="413"/>
      <c r="FJ87" s="413"/>
      <c r="FK87" s="413"/>
      <c r="FL87" s="413"/>
      <c r="FM87" s="413"/>
      <c r="FN87" s="413"/>
      <c r="FO87" s="413"/>
      <c r="FP87" s="413"/>
      <c r="FQ87" s="413"/>
      <c r="FR87" s="413"/>
      <c r="FS87" s="413"/>
      <c r="FT87" s="413"/>
      <c r="FU87" s="413"/>
      <c r="FV87" s="413"/>
      <c r="FW87" s="413"/>
      <c r="FX87" s="413"/>
      <c r="FY87" s="413"/>
      <c r="FZ87" s="413"/>
      <c r="GA87" s="413"/>
      <c r="GB87" s="413"/>
      <c r="GC87" s="413"/>
      <c r="GD87" s="413"/>
      <c r="GE87" s="413"/>
      <c r="GF87" s="413"/>
      <c r="GG87" s="413"/>
      <c r="GH87" s="413"/>
      <c r="GI87" s="413"/>
      <c r="GJ87" s="413"/>
      <c r="GK87" s="413"/>
      <c r="GL87" s="413"/>
      <c r="GM87" s="413"/>
      <c r="GN87" s="413"/>
      <c r="GO87" s="413"/>
      <c r="GP87" s="413"/>
      <c r="GQ87" s="413"/>
      <c r="GR87" s="413"/>
      <c r="GS87" s="413"/>
      <c r="GT87" s="413"/>
      <c r="GU87" s="413"/>
      <c r="GV87" s="413"/>
      <c r="GW87" s="413"/>
      <c r="GX87" s="413"/>
      <c r="GY87" s="413"/>
      <c r="GZ87" s="413"/>
      <c r="HA87" s="413"/>
      <c r="HB87" s="413"/>
      <c r="HC87" s="413"/>
      <c r="HD87" s="413"/>
      <c r="HE87" s="413"/>
      <c r="HF87" s="413"/>
      <c r="HG87" s="413"/>
      <c r="HH87" s="413"/>
      <c r="HI87" s="413"/>
      <c r="HJ87" s="413"/>
      <c r="HK87" s="413"/>
      <c r="HL87" s="413"/>
      <c r="HM87" s="413"/>
      <c r="HN87" s="413"/>
      <c r="HO87" s="413"/>
      <c r="HP87" s="413"/>
      <c r="HQ87" s="413"/>
      <c r="HR87" s="413"/>
      <c r="HS87" s="413"/>
      <c r="HT87" s="413"/>
      <c r="HU87" s="413"/>
      <c r="HV87" s="413"/>
      <c r="HW87" s="413"/>
      <c r="HX87" s="413"/>
      <c r="HY87" s="413"/>
      <c r="HZ87" s="413"/>
      <c r="IA87" s="413"/>
      <c r="IB87" s="413"/>
      <c r="IC87" s="413"/>
      <c r="ID87" s="413"/>
      <c r="IE87" s="413"/>
      <c r="IF87" s="413"/>
      <c r="IG87" s="413"/>
      <c r="IH87" s="413"/>
      <c r="II87" s="413"/>
      <c r="IJ87" s="413"/>
      <c r="IK87" s="413"/>
      <c r="IL87" s="413"/>
      <c r="IM87" s="413"/>
      <c r="IN87" s="413"/>
      <c r="IO87" s="413"/>
      <c r="IP87" s="413"/>
      <c r="IQ87" s="413"/>
      <c r="IR87" s="413"/>
    </row>
    <row r="88" spans="1:252" ht="30" customHeight="1" x14ac:dyDescent="0.2">
      <c r="A88" s="447"/>
      <c r="B88" s="421"/>
      <c r="C88" s="567"/>
      <c r="D88" s="50"/>
      <c r="E88" s="736"/>
      <c r="F88" s="737"/>
      <c r="G88" s="737"/>
      <c r="H88" s="737"/>
      <c r="I88" s="737"/>
      <c r="J88" s="737"/>
      <c r="K88" s="737"/>
      <c r="L88" s="737"/>
      <c r="M88" s="738"/>
      <c r="N88" s="51"/>
      <c r="O88" s="256"/>
      <c r="P88" s="412"/>
      <c r="Q88" s="73"/>
      <c r="R88" s="578"/>
      <c r="S88" s="432"/>
      <c r="T88" s="432"/>
      <c r="U88" s="432"/>
      <c r="V88" s="432"/>
      <c r="W88" s="432"/>
      <c r="X88" s="432"/>
      <c r="Y88" s="432"/>
      <c r="Z88" s="432"/>
      <c r="AA88" s="432"/>
      <c r="AB88" s="432"/>
      <c r="AC88" s="432"/>
      <c r="AD88" s="426"/>
      <c r="AE88" s="426"/>
      <c r="AF88" s="426"/>
      <c r="AG88" s="426"/>
      <c r="AH88" s="426"/>
      <c r="AI88" s="426"/>
      <c r="AJ88" s="426"/>
      <c r="AK88" s="426"/>
      <c r="AL88" s="426"/>
      <c r="AM88" s="426"/>
      <c r="AN88" s="426"/>
      <c r="AO88" s="426"/>
      <c r="AP88" s="426"/>
      <c r="AQ88" s="426"/>
      <c r="AR88" s="426"/>
      <c r="AS88" s="413"/>
      <c r="AT88" s="413"/>
      <c r="AU88" s="413"/>
      <c r="AV88" s="413"/>
      <c r="AW88" s="413"/>
      <c r="AX88" s="413"/>
      <c r="AY88" s="413"/>
      <c r="AZ88" s="413"/>
      <c r="BA88" s="413"/>
      <c r="BB88" s="413"/>
      <c r="BC88" s="413"/>
      <c r="BD88" s="413"/>
      <c r="BE88" s="413"/>
      <c r="BF88" s="413"/>
      <c r="BG88" s="413"/>
      <c r="BH88" s="413"/>
      <c r="BI88" s="413"/>
      <c r="BJ88" s="413"/>
      <c r="BK88" s="413"/>
      <c r="BL88" s="413"/>
      <c r="BM88" s="413"/>
      <c r="BN88" s="413"/>
      <c r="BO88" s="413"/>
      <c r="BP88" s="413"/>
      <c r="BQ88" s="413"/>
      <c r="BR88" s="413"/>
      <c r="BS88" s="413"/>
      <c r="BT88" s="413"/>
      <c r="BU88" s="413"/>
      <c r="BV88" s="413"/>
      <c r="BW88" s="413"/>
      <c r="BX88" s="413"/>
      <c r="BY88" s="413"/>
      <c r="BZ88" s="413"/>
      <c r="CA88" s="413"/>
      <c r="CB88" s="413"/>
      <c r="CC88" s="413"/>
      <c r="CD88" s="413"/>
      <c r="CE88" s="413"/>
      <c r="CF88" s="413"/>
      <c r="CG88" s="413"/>
      <c r="CH88" s="413"/>
      <c r="CI88" s="413"/>
      <c r="CJ88" s="413"/>
      <c r="CK88" s="413"/>
      <c r="CL88" s="413"/>
      <c r="CM88" s="413"/>
      <c r="CN88" s="413"/>
      <c r="CO88" s="413"/>
      <c r="CP88" s="413"/>
      <c r="CQ88" s="413"/>
      <c r="CR88" s="413"/>
      <c r="CS88" s="413"/>
      <c r="CT88" s="413"/>
      <c r="CU88" s="413"/>
      <c r="CV88" s="413"/>
      <c r="CW88" s="413"/>
      <c r="CX88" s="413"/>
      <c r="CY88" s="413"/>
      <c r="CZ88" s="413"/>
      <c r="DA88" s="413"/>
      <c r="DB88" s="413"/>
      <c r="DC88" s="413"/>
      <c r="DD88" s="413"/>
      <c r="DE88" s="413"/>
      <c r="DF88" s="413"/>
      <c r="DG88" s="413"/>
      <c r="DH88" s="413"/>
      <c r="DI88" s="413"/>
      <c r="DJ88" s="413"/>
      <c r="DK88" s="413"/>
      <c r="DL88" s="413"/>
      <c r="DM88" s="413"/>
      <c r="DN88" s="413"/>
      <c r="DO88" s="413"/>
      <c r="DP88" s="413"/>
      <c r="DQ88" s="413"/>
      <c r="DR88" s="413"/>
      <c r="DS88" s="413"/>
      <c r="DT88" s="413"/>
      <c r="DU88" s="413"/>
      <c r="DV88" s="413"/>
      <c r="DW88" s="413"/>
      <c r="DX88" s="413"/>
      <c r="DY88" s="413"/>
      <c r="DZ88" s="413"/>
      <c r="EA88" s="413"/>
      <c r="EB88" s="413"/>
      <c r="EC88" s="413"/>
      <c r="ED88" s="413"/>
      <c r="EE88" s="413"/>
      <c r="EF88" s="413"/>
      <c r="EG88" s="413"/>
      <c r="EH88" s="413"/>
      <c r="EI88" s="413"/>
      <c r="EJ88" s="413"/>
      <c r="EK88" s="413"/>
      <c r="EL88" s="413"/>
      <c r="EM88" s="413"/>
      <c r="EN88" s="413"/>
      <c r="EO88" s="413"/>
      <c r="EP88" s="413"/>
      <c r="EQ88" s="413"/>
      <c r="ER88" s="413"/>
      <c r="ES88" s="413"/>
      <c r="ET88" s="413"/>
      <c r="EU88" s="413"/>
      <c r="EV88" s="413"/>
      <c r="EW88" s="413"/>
      <c r="EX88" s="413"/>
      <c r="EY88" s="413"/>
      <c r="EZ88" s="413"/>
      <c r="FA88" s="413"/>
      <c r="FB88" s="413"/>
      <c r="FC88" s="413"/>
      <c r="FD88" s="413"/>
      <c r="FE88" s="413"/>
      <c r="FF88" s="413"/>
      <c r="FG88" s="413"/>
      <c r="FH88" s="413"/>
      <c r="FI88" s="413"/>
      <c r="FJ88" s="413"/>
      <c r="FK88" s="413"/>
      <c r="FL88" s="413"/>
      <c r="FM88" s="413"/>
      <c r="FN88" s="413"/>
      <c r="FO88" s="413"/>
      <c r="FP88" s="413"/>
      <c r="FQ88" s="413"/>
      <c r="FR88" s="413"/>
      <c r="FS88" s="413"/>
      <c r="FT88" s="413"/>
      <c r="FU88" s="413"/>
      <c r="FV88" s="413"/>
      <c r="FW88" s="413"/>
      <c r="FX88" s="413"/>
      <c r="FY88" s="413"/>
      <c r="FZ88" s="413"/>
      <c r="GA88" s="413"/>
      <c r="GB88" s="413"/>
      <c r="GC88" s="413"/>
      <c r="GD88" s="413"/>
      <c r="GE88" s="413"/>
      <c r="GF88" s="413"/>
      <c r="GG88" s="413"/>
      <c r="GH88" s="413"/>
      <c r="GI88" s="413"/>
      <c r="GJ88" s="413"/>
      <c r="GK88" s="413"/>
      <c r="GL88" s="413"/>
      <c r="GM88" s="413"/>
      <c r="GN88" s="413"/>
      <c r="GO88" s="413"/>
      <c r="GP88" s="413"/>
      <c r="GQ88" s="413"/>
      <c r="GR88" s="413"/>
      <c r="GS88" s="413"/>
      <c r="GT88" s="413"/>
      <c r="GU88" s="413"/>
      <c r="GV88" s="413"/>
      <c r="GW88" s="413"/>
      <c r="GX88" s="413"/>
      <c r="GY88" s="413"/>
      <c r="GZ88" s="413"/>
      <c r="HA88" s="413"/>
      <c r="HB88" s="413"/>
      <c r="HC88" s="413"/>
      <c r="HD88" s="413"/>
      <c r="HE88" s="413"/>
      <c r="HF88" s="413"/>
      <c r="HG88" s="413"/>
      <c r="HH88" s="413"/>
      <c r="HI88" s="413"/>
      <c r="HJ88" s="413"/>
      <c r="HK88" s="413"/>
      <c r="HL88" s="413"/>
      <c r="HM88" s="413"/>
      <c r="HN88" s="413"/>
      <c r="HO88" s="413"/>
      <c r="HP88" s="413"/>
      <c r="HQ88" s="413"/>
      <c r="HR88" s="413"/>
      <c r="HS88" s="413"/>
      <c r="HT88" s="413"/>
      <c r="HU88" s="413"/>
      <c r="HV88" s="413"/>
      <c r="HW88" s="413"/>
      <c r="HX88" s="413"/>
      <c r="HY88" s="413"/>
      <c r="HZ88" s="413"/>
      <c r="IA88" s="413"/>
      <c r="IB88" s="413"/>
      <c r="IC88" s="413"/>
      <c r="ID88" s="413"/>
      <c r="IE88" s="413"/>
      <c r="IF88" s="413"/>
      <c r="IG88" s="413"/>
      <c r="IH88" s="413"/>
      <c r="II88" s="413"/>
      <c r="IJ88" s="413"/>
      <c r="IK88" s="413"/>
      <c r="IL88" s="413"/>
      <c r="IM88" s="413"/>
      <c r="IN88" s="413"/>
      <c r="IO88" s="413"/>
      <c r="IP88" s="413"/>
      <c r="IQ88" s="413"/>
      <c r="IR88" s="413"/>
    </row>
    <row r="89" spans="1:252" ht="30" customHeight="1" x14ac:dyDescent="0.2">
      <c r="A89" s="447"/>
      <c r="B89" s="421"/>
      <c r="C89" s="567"/>
      <c r="D89" s="50"/>
      <c r="E89" s="736"/>
      <c r="F89" s="737"/>
      <c r="G89" s="737"/>
      <c r="H89" s="737"/>
      <c r="I89" s="737"/>
      <c r="J89" s="737"/>
      <c r="K89" s="737"/>
      <c r="L89" s="737"/>
      <c r="M89" s="738"/>
      <c r="N89" s="51"/>
      <c r="O89" s="256"/>
      <c r="P89" s="412"/>
      <c r="Q89" s="73"/>
      <c r="R89" s="578"/>
      <c r="S89" s="432"/>
      <c r="T89" s="432"/>
      <c r="U89" s="432"/>
      <c r="V89" s="432"/>
      <c r="W89" s="432"/>
      <c r="X89" s="432"/>
      <c r="Y89" s="432"/>
      <c r="Z89" s="432"/>
      <c r="AA89" s="432"/>
      <c r="AB89" s="432"/>
      <c r="AC89" s="432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13"/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413"/>
      <c r="BE89" s="413"/>
      <c r="BF89" s="413"/>
      <c r="BG89" s="413"/>
      <c r="BH89" s="413"/>
      <c r="BI89" s="413"/>
      <c r="BJ89" s="413"/>
      <c r="BK89" s="413"/>
      <c r="BL89" s="413"/>
      <c r="BM89" s="413"/>
      <c r="BN89" s="413"/>
      <c r="BO89" s="413"/>
      <c r="BP89" s="413"/>
      <c r="BQ89" s="413"/>
      <c r="BR89" s="413"/>
      <c r="BS89" s="413"/>
      <c r="BT89" s="413"/>
      <c r="BU89" s="413"/>
      <c r="BV89" s="413"/>
      <c r="BW89" s="413"/>
      <c r="BX89" s="413"/>
      <c r="BY89" s="413"/>
      <c r="BZ89" s="413"/>
      <c r="CA89" s="413"/>
      <c r="CB89" s="413"/>
      <c r="CC89" s="413"/>
      <c r="CD89" s="413"/>
      <c r="CE89" s="413"/>
      <c r="CF89" s="413"/>
      <c r="CG89" s="413"/>
      <c r="CH89" s="413"/>
      <c r="CI89" s="413"/>
      <c r="CJ89" s="413"/>
      <c r="CK89" s="413"/>
      <c r="CL89" s="413"/>
      <c r="CM89" s="413"/>
      <c r="CN89" s="413"/>
      <c r="CO89" s="413"/>
      <c r="CP89" s="413"/>
      <c r="CQ89" s="413"/>
      <c r="CR89" s="413"/>
      <c r="CS89" s="413"/>
      <c r="CT89" s="413"/>
      <c r="CU89" s="413"/>
      <c r="CV89" s="413"/>
      <c r="CW89" s="413"/>
      <c r="CX89" s="413"/>
      <c r="CY89" s="413"/>
      <c r="CZ89" s="413"/>
      <c r="DA89" s="413"/>
      <c r="DB89" s="413"/>
      <c r="DC89" s="413"/>
      <c r="DD89" s="413"/>
      <c r="DE89" s="413"/>
      <c r="DF89" s="413"/>
      <c r="DG89" s="413"/>
      <c r="DH89" s="413"/>
      <c r="DI89" s="413"/>
      <c r="DJ89" s="413"/>
      <c r="DK89" s="413"/>
      <c r="DL89" s="413"/>
      <c r="DM89" s="413"/>
      <c r="DN89" s="413"/>
      <c r="DO89" s="413"/>
      <c r="DP89" s="413"/>
      <c r="DQ89" s="413"/>
      <c r="DR89" s="413"/>
      <c r="DS89" s="413"/>
      <c r="DT89" s="413"/>
      <c r="DU89" s="413"/>
      <c r="DV89" s="413"/>
      <c r="DW89" s="413"/>
      <c r="DX89" s="413"/>
      <c r="DY89" s="413"/>
      <c r="DZ89" s="413"/>
      <c r="EA89" s="413"/>
      <c r="EB89" s="413"/>
      <c r="EC89" s="413"/>
      <c r="ED89" s="413"/>
      <c r="EE89" s="413"/>
      <c r="EF89" s="413"/>
      <c r="EG89" s="413"/>
      <c r="EH89" s="413"/>
      <c r="EI89" s="413"/>
      <c r="EJ89" s="413"/>
      <c r="EK89" s="413"/>
      <c r="EL89" s="413"/>
      <c r="EM89" s="413"/>
      <c r="EN89" s="413"/>
      <c r="EO89" s="413"/>
      <c r="EP89" s="413"/>
      <c r="EQ89" s="413"/>
      <c r="ER89" s="413"/>
      <c r="ES89" s="413"/>
      <c r="ET89" s="413"/>
      <c r="EU89" s="413"/>
      <c r="EV89" s="413"/>
      <c r="EW89" s="413"/>
      <c r="EX89" s="413"/>
      <c r="EY89" s="413"/>
      <c r="EZ89" s="413"/>
      <c r="FA89" s="413"/>
      <c r="FB89" s="413"/>
      <c r="FC89" s="413"/>
      <c r="FD89" s="413"/>
      <c r="FE89" s="413"/>
      <c r="FF89" s="413"/>
      <c r="FG89" s="413"/>
      <c r="FH89" s="413"/>
      <c r="FI89" s="413"/>
      <c r="FJ89" s="413"/>
      <c r="FK89" s="413"/>
      <c r="FL89" s="413"/>
      <c r="FM89" s="413"/>
      <c r="FN89" s="413"/>
      <c r="FO89" s="413"/>
      <c r="FP89" s="413"/>
      <c r="FQ89" s="413"/>
      <c r="FR89" s="413"/>
      <c r="FS89" s="413"/>
      <c r="FT89" s="413"/>
      <c r="FU89" s="413"/>
      <c r="FV89" s="413"/>
      <c r="FW89" s="413"/>
      <c r="FX89" s="413"/>
      <c r="FY89" s="413"/>
      <c r="FZ89" s="413"/>
      <c r="GA89" s="413"/>
      <c r="GB89" s="413"/>
      <c r="GC89" s="413"/>
      <c r="GD89" s="413"/>
      <c r="GE89" s="413"/>
      <c r="GF89" s="413"/>
      <c r="GG89" s="413"/>
      <c r="GH89" s="413"/>
      <c r="GI89" s="413"/>
      <c r="GJ89" s="413"/>
      <c r="GK89" s="413"/>
      <c r="GL89" s="413"/>
      <c r="GM89" s="413"/>
      <c r="GN89" s="413"/>
      <c r="GO89" s="413"/>
      <c r="GP89" s="413"/>
      <c r="GQ89" s="413"/>
      <c r="GR89" s="413"/>
      <c r="GS89" s="413"/>
      <c r="GT89" s="413"/>
      <c r="GU89" s="413"/>
      <c r="GV89" s="413"/>
      <c r="GW89" s="413"/>
      <c r="GX89" s="413"/>
      <c r="GY89" s="413"/>
      <c r="GZ89" s="413"/>
      <c r="HA89" s="413"/>
      <c r="HB89" s="413"/>
      <c r="HC89" s="413"/>
      <c r="HD89" s="413"/>
      <c r="HE89" s="413"/>
      <c r="HF89" s="413"/>
      <c r="HG89" s="413"/>
      <c r="HH89" s="413"/>
      <c r="HI89" s="413"/>
      <c r="HJ89" s="413"/>
      <c r="HK89" s="413"/>
      <c r="HL89" s="413"/>
      <c r="HM89" s="413"/>
      <c r="HN89" s="413"/>
      <c r="HO89" s="413"/>
      <c r="HP89" s="413"/>
      <c r="HQ89" s="413"/>
      <c r="HR89" s="413"/>
      <c r="HS89" s="413"/>
      <c r="HT89" s="413"/>
      <c r="HU89" s="413"/>
      <c r="HV89" s="413"/>
      <c r="HW89" s="413"/>
      <c r="HX89" s="413"/>
      <c r="HY89" s="413"/>
      <c r="HZ89" s="413"/>
      <c r="IA89" s="413"/>
      <c r="IB89" s="413"/>
      <c r="IC89" s="413"/>
      <c r="ID89" s="413"/>
      <c r="IE89" s="413"/>
      <c r="IF89" s="413"/>
      <c r="IG89" s="413"/>
      <c r="IH89" s="413"/>
      <c r="II89" s="413"/>
      <c r="IJ89" s="413"/>
      <c r="IK89" s="413"/>
      <c r="IL89" s="413"/>
      <c r="IM89" s="413"/>
      <c r="IN89" s="413"/>
      <c r="IO89" s="413"/>
      <c r="IP89" s="413"/>
      <c r="IQ89" s="413"/>
      <c r="IR89" s="413"/>
    </row>
    <row r="90" spans="1:252" ht="30" customHeight="1" x14ac:dyDescent="0.2">
      <c r="A90" s="447"/>
      <c r="B90" s="421"/>
      <c r="C90" s="567"/>
      <c r="D90" s="50"/>
      <c r="E90" s="736"/>
      <c r="F90" s="737"/>
      <c r="G90" s="737"/>
      <c r="H90" s="737"/>
      <c r="I90" s="737"/>
      <c r="J90" s="737"/>
      <c r="K90" s="737"/>
      <c r="L90" s="737"/>
      <c r="M90" s="738"/>
      <c r="N90" s="51"/>
      <c r="O90" s="256"/>
      <c r="P90" s="412"/>
      <c r="Q90" s="73"/>
      <c r="R90" s="578"/>
      <c r="S90" s="432"/>
      <c r="T90" s="432"/>
      <c r="U90" s="432"/>
      <c r="V90" s="432"/>
      <c r="W90" s="432"/>
      <c r="X90" s="432"/>
      <c r="Y90" s="432"/>
      <c r="Z90" s="432"/>
      <c r="AA90" s="432"/>
      <c r="AB90" s="432"/>
      <c r="AC90" s="432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13"/>
      <c r="AT90" s="413"/>
      <c r="AU90" s="413"/>
      <c r="AV90" s="413"/>
      <c r="AW90" s="413"/>
      <c r="AX90" s="413"/>
      <c r="AY90" s="413"/>
      <c r="AZ90" s="413"/>
      <c r="BA90" s="413"/>
      <c r="BB90" s="413"/>
      <c r="BC90" s="413"/>
      <c r="BD90" s="413"/>
      <c r="BE90" s="413"/>
      <c r="BF90" s="413"/>
      <c r="BG90" s="413"/>
      <c r="BH90" s="413"/>
      <c r="BI90" s="413"/>
      <c r="BJ90" s="413"/>
      <c r="BK90" s="413"/>
      <c r="BL90" s="413"/>
      <c r="BM90" s="413"/>
      <c r="BN90" s="413"/>
      <c r="BO90" s="413"/>
      <c r="BP90" s="413"/>
      <c r="BQ90" s="413"/>
      <c r="BR90" s="413"/>
      <c r="BS90" s="413"/>
      <c r="BT90" s="413"/>
      <c r="BU90" s="413"/>
      <c r="BV90" s="413"/>
      <c r="BW90" s="413"/>
      <c r="BX90" s="413"/>
      <c r="BY90" s="413"/>
      <c r="BZ90" s="413"/>
      <c r="CA90" s="413"/>
      <c r="CB90" s="413"/>
      <c r="CC90" s="413"/>
      <c r="CD90" s="413"/>
      <c r="CE90" s="413"/>
      <c r="CF90" s="413"/>
      <c r="CG90" s="413"/>
      <c r="CH90" s="413"/>
      <c r="CI90" s="413"/>
      <c r="CJ90" s="413"/>
      <c r="CK90" s="413"/>
      <c r="CL90" s="413"/>
      <c r="CM90" s="413"/>
      <c r="CN90" s="413"/>
      <c r="CO90" s="413"/>
      <c r="CP90" s="413"/>
      <c r="CQ90" s="413"/>
      <c r="CR90" s="413"/>
      <c r="CS90" s="413"/>
      <c r="CT90" s="413"/>
      <c r="CU90" s="413"/>
      <c r="CV90" s="413"/>
      <c r="CW90" s="413"/>
      <c r="CX90" s="413"/>
      <c r="CY90" s="413"/>
      <c r="CZ90" s="413"/>
      <c r="DA90" s="413"/>
      <c r="DB90" s="413"/>
      <c r="DC90" s="413"/>
      <c r="DD90" s="413"/>
      <c r="DE90" s="413"/>
      <c r="DF90" s="413"/>
      <c r="DG90" s="413"/>
      <c r="DH90" s="413"/>
      <c r="DI90" s="413"/>
      <c r="DJ90" s="413"/>
      <c r="DK90" s="413"/>
      <c r="DL90" s="413"/>
      <c r="DM90" s="413"/>
      <c r="DN90" s="413"/>
      <c r="DO90" s="413"/>
      <c r="DP90" s="413"/>
      <c r="DQ90" s="413"/>
      <c r="DR90" s="413"/>
      <c r="DS90" s="413"/>
      <c r="DT90" s="413"/>
      <c r="DU90" s="413"/>
      <c r="DV90" s="413"/>
      <c r="DW90" s="413"/>
      <c r="DX90" s="413"/>
      <c r="DY90" s="413"/>
      <c r="DZ90" s="413"/>
      <c r="EA90" s="413"/>
      <c r="EB90" s="413"/>
      <c r="EC90" s="413"/>
      <c r="ED90" s="413"/>
      <c r="EE90" s="413"/>
      <c r="EF90" s="413"/>
      <c r="EG90" s="413"/>
      <c r="EH90" s="413"/>
      <c r="EI90" s="413"/>
      <c r="EJ90" s="413"/>
      <c r="EK90" s="413"/>
      <c r="EL90" s="413"/>
      <c r="EM90" s="413"/>
      <c r="EN90" s="413"/>
      <c r="EO90" s="413"/>
      <c r="EP90" s="413"/>
      <c r="EQ90" s="413"/>
      <c r="ER90" s="413"/>
      <c r="ES90" s="413"/>
      <c r="ET90" s="413"/>
      <c r="EU90" s="413"/>
      <c r="EV90" s="413"/>
      <c r="EW90" s="413"/>
      <c r="EX90" s="413"/>
      <c r="EY90" s="413"/>
      <c r="EZ90" s="413"/>
      <c r="FA90" s="413"/>
      <c r="FB90" s="413"/>
      <c r="FC90" s="413"/>
      <c r="FD90" s="413"/>
      <c r="FE90" s="413"/>
      <c r="FF90" s="413"/>
      <c r="FG90" s="413"/>
      <c r="FH90" s="413"/>
      <c r="FI90" s="413"/>
      <c r="FJ90" s="413"/>
      <c r="FK90" s="413"/>
      <c r="FL90" s="413"/>
      <c r="FM90" s="413"/>
      <c r="FN90" s="413"/>
      <c r="FO90" s="413"/>
      <c r="FP90" s="413"/>
      <c r="FQ90" s="413"/>
      <c r="FR90" s="413"/>
      <c r="FS90" s="413"/>
      <c r="FT90" s="413"/>
      <c r="FU90" s="413"/>
      <c r="FV90" s="413"/>
      <c r="FW90" s="413"/>
      <c r="FX90" s="413"/>
      <c r="FY90" s="413"/>
      <c r="FZ90" s="413"/>
      <c r="GA90" s="413"/>
      <c r="GB90" s="413"/>
      <c r="GC90" s="413"/>
      <c r="GD90" s="413"/>
      <c r="GE90" s="413"/>
      <c r="GF90" s="413"/>
      <c r="GG90" s="413"/>
      <c r="GH90" s="413"/>
      <c r="GI90" s="413"/>
      <c r="GJ90" s="413"/>
      <c r="GK90" s="413"/>
      <c r="GL90" s="413"/>
      <c r="GM90" s="413"/>
      <c r="GN90" s="413"/>
      <c r="GO90" s="413"/>
      <c r="GP90" s="413"/>
      <c r="GQ90" s="413"/>
      <c r="GR90" s="413"/>
      <c r="GS90" s="413"/>
      <c r="GT90" s="413"/>
      <c r="GU90" s="413"/>
      <c r="GV90" s="413"/>
      <c r="GW90" s="413"/>
      <c r="GX90" s="413"/>
      <c r="GY90" s="413"/>
      <c r="GZ90" s="413"/>
      <c r="HA90" s="413"/>
      <c r="HB90" s="413"/>
      <c r="HC90" s="413"/>
      <c r="HD90" s="413"/>
      <c r="HE90" s="413"/>
      <c r="HF90" s="413"/>
      <c r="HG90" s="413"/>
      <c r="HH90" s="413"/>
      <c r="HI90" s="413"/>
      <c r="HJ90" s="413"/>
      <c r="HK90" s="413"/>
      <c r="HL90" s="413"/>
      <c r="HM90" s="413"/>
      <c r="HN90" s="413"/>
      <c r="HO90" s="413"/>
      <c r="HP90" s="413"/>
      <c r="HQ90" s="413"/>
      <c r="HR90" s="413"/>
      <c r="HS90" s="413"/>
      <c r="HT90" s="413"/>
      <c r="HU90" s="413"/>
      <c r="HV90" s="413"/>
      <c r="HW90" s="413"/>
      <c r="HX90" s="413"/>
      <c r="HY90" s="413"/>
      <c r="HZ90" s="413"/>
      <c r="IA90" s="413"/>
      <c r="IB90" s="413"/>
      <c r="IC90" s="413"/>
      <c r="ID90" s="413"/>
      <c r="IE90" s="413"/>
      <c r="IF90" s="413"/>
      <c r="IG90" s="413"/>
      <c r="IH90" s="413"/>
      <c r="II90" s="413"/>
      <c r="IJ90" s="413"/>
      <c r="IK90" s="413"/>
      <c r="IL90" s="413"/>
      <c r="IM90" s="413"/>
      <c r="IN90" s="413"/>
      <c r="IO90" s="413"/>
      <c r="IP90" s="413"/>
      <c r="IQ90" s="413"/>
      <c r="IR90" s="413"/>
    </row>
    <row r="91" spans="1:252" ht="30" customHeight="1" x14ac:dyDescent="0.2">
      <c r="A91" s="447"/>
      <c r="B91" s="421"/>
      <c r="C91" s="567"/>
      <c r="D91" s="50"/>
      <c r="E91" s="736"/>
      <c r="F91" s="737"/>
      <c r="G91" s="737"/>
      <c r="H91" s="737"/>
      <c r="I91" s="737"/>
      <c r="J91" s="737"/>
      <c r="K91" s="737"/>
      <c r="L91" s="737"/>
      <c r="M91" s="738"/>
      <c r="N91" s="51"/>
      <c r="O91" s="256"/>
      <c r="P91" s="412"/>
      <c r="Q91" s="73"/>
      <c r="R91" s="578"/>
      <c r="S91" s="432"/>
      <c r="T91" s="432"/>
      <c r="U91" s="432"/>
      <c r="V91" s="432"/>
      <c r="W91" s="432"/>
      <c r="X91" s="432"/>
      <c r="Y91" s="432"/>
      <c r="Z91" s="432"/>
      <c r="AA91" s="432"/>
      <c r="AB91" s="432"/>
      <c r="AC91" s="432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3"/>
      <c r="BD91" s="413"/>
      <c r="BE91" s="413"/>
      <c r="BF91" s="413"/>
      <c r="BG91" s="413"/>
      <c r="BH91" s="413"/>
      <c r="BI91" s="413"/>
      <c r="BJ91" s="413"/>
      <c r="BK91" s="413"/>
      <c r="BL91" s="413"/>
      <c r="BM91" s="413"/>
      <c r="BN91" s="413"/>
      <c r="BO91" s="413"/>
      <c r="BP91" s="413"/>
      <c r="BQ91" s="413"/>
      <c r="BR91" s="413"/>
      <c r="BS91" s="413"/>
      <c r="BT91" s="413"/>
      <c r="BU91" s="413"/>
      <c r="BV91" s="413"/>
      <c r="BW91" s="413"/>
      <c r="BX91" s="413"/>
      <c r="BY91" s="413"/>
      <c r="BZ91" s="413"/>
      <c r="CA91" s="413"/>
      <c r="CB91" s="413"/>
      <c r="CC91" s="413"/>
      <c r="CD91" s="413"/>
      <c r="CE91" s="413"/>
      <c r="CF91" s="413"/>
      <c r="CG91" s="413"/>
      <c r="CH91" s="413"/>
      <c r="CI91" s="413"/>
      <c r="CJ91" s="413"/>
      <c r="CK91" s="413"/>
      <c r="CL91" s="413"/>
      <c r="CM91" s="413"/>
      <c r="CN91" s="413"/>
      <c r="CO91" s="413"/>
      <c r="CP91" s="413"/>
      <c r="CQ91" s="413"/>
      <c r="CR91" s="413"/>
      <c r="CS91" s="413"/>
      <c r="CT91" s="413"/>
      <c r="CU91" s="413"/>
      <c r="CV91" s="413"/>
      <c r="CW91" s="413"/>
      <c r="CX91" s="413"/>
      <c r="CY91" s="413"/>
      <c r="CZ91" s="413"/>
      <c r="DA91" s="413"/>
      <c r="DB91" s="413"/>
      <c r="DC91" s="413"/>
      <c r="DD91" s="413"/>
      <c r="DE91" s="413"/>
      <c r="DF91" s="413"/>
      <c r="DG91" s="413"/>
      <c r="DH91" s="413"/>
      <c r="DI91" s="413"/>
      <c r="DJ91" s="413"/>
      <c r="DK91" s="413"/>
      <c r="DL91" s="413"/>
      <c r="DM91" s="413"/>
      <c r="DN91" s="413"/>
      <c r="DO91" s="413"/>
      <c r="DP91" s="413"/>
      <c r="DQ91" s="413"/>
      <c r="DR91" s="413"/>
      <c r="DS91" s="413"/>
      <c r="DT91" s="413"/>
      <c r="DU91" s="413"/>
      <c r="DV91" s="413"/>
      <c r="DW91" s="413"/>
      <c r="DX91" s="413"/>
      <c r="DY91" s="413"/>
      <c r="DZ91" s="413"/>
      <c r="EA91" s="413"/>
      <c r="EB91" s="413"/>
      <c r="EC91" s="413"/>
      <c r="ED91" s="413"/>
      <c r="EE91" s="413"/>
      <c r="EF91" s="413"/>
      <c r="EG91" s="413"/>
      <c r="EH91" s="413"/>
      <c r="EI91" s="413"/>
      <c r="EJ91" s="413"/>
      <c r="EK91" s="413"/>
      <c r="EL91" s="413"/>
      <c r="EM91" s="413"/>
      <c r="EN91" s="413"/>
      <c r="EO91" s="413"/>
      <c r="EP91" s="413"/>
      <c r="EQ91" s="413"/>
      <c r="ER91" s="413"/>
      <c r="ES91" s="413"/>
      <c r="ET91" s="413"/>
      <c r="EU91" s="413"/>
      <c r="EV91" s="413"/>
      <c r="EW91" s="413"/>
      <c r="EX91" s="413"/>
      <c r="EY91" s="413"/>
      <c r="EZ91" s="413"/>
      <c r="FA91" s="413"/>
      <c r="FB91" s="413"/>
      <c r="FC91" s="413"/>
      <c r="FD91" s="413"/>
      <c r="FE91" s="413"/>
      <c r="FF91" s="413"/>
      <c r="FG91" s="413"/>
      <c r="FH91" s="413"/>
      <c r="FI91" s="413"/>
      <c r="FJ91" s="413"/>
      <c r="FK91" s="413"/>
      <c r="FL91" s="413"/>
      <c r="FM91" s="413"/>
      <c r="FN91" s="413"/>
      <c r="FO91" s="413"/>
      <c r="FP91" s="413"/>
      <c r="FQ91" s="413"/>
      <c r="FR91" s="413"/>
      <c r="FS91" s="413"/>
      <c r="FT91" s="413"/>
      <c r="FU91" s="413"/>
      <c r="FV91" s="413"/>
      <c r="FW91" s="413"/>
      <c r="FX91" s="413"/>
      <c r="FY91" s="413"/>
      <c r="FZ91" s="413"/>
      <c r="GA91" s="413"/>
      <c r="GB91" s="413"/>
      <c r="GC91" s="413"/>
      <c r="GD91" s="413"/>
      <c r="GE91" s="413"/>
      <c r="GF91" s="413"/>
      <c r="GG91" s="413"/>
      <c r="GH91" s="413"/>
      <c r="GI91" s="413"/>
      <c r="GJ91" s="413"/>
      <c r="GK91" s="413"/>
      <c r="GL91" s="413"/>
      <c r="GM91" s="413"/>
      <c r="GN91" s="413"/>
      <c r="GO91" s="413"/>
      <c r="GP91" s="413"/>
      <c r="GQ91" s="413"/>
      <c r="GR91" s="413"/>
      <c r="GS91" s="413"/>
      <c r="GT91" s="413"/>
      <c r="GU91" s="413"/>
      <c r="GV91" s="413"/>
      <c r="GW91" s="413"/>
      <c r="GX91" s="413"/>
      <c r="GY91" s="413"/>
      <c r="GZ91" s="413"/>
      <c r="HA91" s="413"/>
      <c r="HB91" s="413"/>
      <c r="HC91" s="413"/>
      <c r="HD91" s="413"/>
      <c r="HE91" s="413"/>
      <c r="HF91" s="413"/>
      <c r="HG91" s="413"/>
      <c r="HH91" s="413"/>
      <c r="HI91" s="413"/>
      <c r="HJ91" s="413"/>
      <c r="HK91" s="413"/>
      <c r="HL91" s="413"/>
      <c r="HM91" s="413"/>
      <c r="HN91" s="413"/>
      <c r="HO91" s="413"/>
      <c r="HP91" s="413"/>
      <c r="HQ91" s="413"/>
      <c r="HR91" s="413"/>
      <c r="HS91" s="413"/>
      <c r="HT91" s="413"/>
      <c r="HU91" s="413"/>
      <c r="HV91" s="413"/>
      <c r="HW91" s="413"/>
      <c r="HX91" s="413"/>
      <c r="HY91" s="413"/>
      <c r="HZ91" s="413"/>
      <c r="IA91" s="413"/>
      <c r="IB91" s="413"/>
      <c r="IC91" s="413"/>
      <c r="ID91" s="413"/>
      <c r="IE91" s="413"/>
      <c r="IF91" s="413"/>
      <c r="IG91" s="413"/>
      <c r="IH91" s="413"/>
      <c r="II91" s="413"/>
      <c r="IJ91" s="413"/>
      <c r="IK91" s="413"/>
      <c r="IL91" s="413"/>
      <c r="IM91" s="413"/>
      <c r="IN91" s="413"/>
      <c r="IO91" s="413"/>
      <c r="IP91" s="413"/>
      <c r="IQ91" s="413"/>
      <c r="IR91" s="413"/>
    </row>
    <row r="92" spans="1:252" ht="30" customHeight="1" x14ac:dyDescent="0.2">
      <c r="A92" s="447"/>
      <c r="B92" s="421"/>
      <c r="C92" s="567"/>
      <c r="D92" s="50"/>
      <c r="E92" s="736"/>
      <c r="F92" s="737"/>
      <c r="G92" s="737"/>
      <c r="H92" s="737"/>
      <c r="I92" s="737"/>
      <c r="J92" s="737"/>
      <c r="K92" s="737"/>
      <c r="L92" s="737"/>
      <c r="M92" s="738"/>
      <c r="N92" s="51"/>
      <c r="O92" s="256"/>
      <c r="P92" s="412"/>
      <c r="Q92" s="73"/>
      <c r="R92" s="578"/>
      <c r="S92" s="432"/>
      <c r="T92" s="432"/>
      <c r="U92" s="432"/>
      <c r="V92" s="432"/>
      <c r="W92" s="432"/>
      <c r="X92" s="432"/>
      <c r="Y92" s="432"/>
      <c r="Z92" s="432"/>
      <c r="AA92" s="432"/>
      <c r="AB92" s="432"/>
      <c r="AC92" s="432"/>
      <c r="AD92" s="426"/>
      <c r="AE92" s="426"/>
      <c r="AF92" s="426"/>
      <c r="AG92" s="426"/>
      <c r="AH92" s="426"/>
      <c r="AI92" s="426"/>
      <c r="AJ92" s="426"/>
      <c r="AK92" s="426"/>
      <c r="AL92" s="426"/>
      <c r="AM92" s="426"/>
      <c r="AN92" s="426"/>
      <c r="AO92" s="426"/>
      <c r="AP92" s="426"/>
      <c r="AQ92" s="426"/>
      <c r="AR92" s="426"/>
      <c r="AS92" s="413"/>
      <c r="AT92" s="413"/>
      <c r="AU92" s="413"/>
      <c r="AV92" s="413"/>
      <c r="AW92" s="413"/>
      <c r="AX92" s="413"/>
      <c r="AY92" s="413"/>
      <c r="AZ92" s="413"/>
      <c r="BA92" s="413"/>
      <c r="BB92" s="413"/>
      <c r="BC92" s="413"/>
      <c r="BD92" s="413"/>
      <c r="BE92" s="413"/>
      <c r="BF92" s="413"/>
      <c r="BG92" s="413"/>
      <c r="BH92" s="413"/>
      <c r="BI92" s="413"/>
      <c r="BJ92" s="413"/>
      <c r="BK92" s="413"/>
      <c r="BL92" s="413"/>
      <c r="BM92" s="413"/>
      <c r="BN92" s="413"/>
      <c r="BO92" s="413"/>
      <c r="BP92" s="413"/>
      <c r="BQ92" s="413"/>
      <c r="BR92" s="413"/>
      <c r="BS92" s="413"/>
      <c r="BT92" s="413"/>
      <c r="BU92" s="413"/>
      <c r="BV92" s="413"/>
      <c r="BW92" s="413"/>
      <c r="BX92" s="413"/>
      <c r="BY92" s="413"/>
      <c r="BZ92" s="413"/>
      <c r="CA92" s="413"/>
      <c r="CB92" s="413"/>
      <c r="CC92" s="413"/>
      <c r="CD92" s="413"/>
      <c r="CE92" s="413"/>
      <c r="CF92" s="413"/>
      <c r="CG92" s="413"/>
      <c r="CH92" s="413"/>
      <c r="CI92" s="413"/>
      <c r="CJ92" s="413"/>
      <c r="CK92" s="413"/>
      <c r="CL92" s="413"/>
      <c r="CM92" s="413"/>
      <c r="CN92" s="413"/>
      <c r="CO92" s="413"/>
      <c r="CP92" s="413"/>
      <c r="CQ92" s="413"/>
      <c r="CR92" s="413"/>
      <c r="CS92" s="413"/>
      <c r="CT92" s="413"/>
      <c r="CU92" s="413"/>
      <c r="CV92" s="413"/>
      <c r="CW92" s="413"/>
      <c r="CX92" s="413"/>
      <c r="CY92" s="413"/>
      <c r="CZ92" s="413"/>
      <c r="DA92" s="413"/>
      <c r="DB92" s="413"/>
      <c r="DC92" s="413"/>
      <c r="DD92" s="413"/>
      <c r="DE92" s="413"/>
      <c r="DF92" s="413"/>
      <c r="DG92" s="413"/>
      <c r="DH92" s="413"/>
      <c r="DI92" s="413"/>
      <c r="DJ92" s="413"/>
      <c r="DK92" s="413"/>
      <c r="DL92" s="413"/>
      <c r="DM92" s="413"/>
      <c r="DN92" s="413"/>
      <c r="DO92" s="413"/>
      <c r="DP92" s="413"/>
      <c r="DQ92" s="413"/>
      <c r="DR92" s="413"/>
      <c r="DS92" s="413"/>
      <c r="DT92" s="413"/>
      <c r="DU92" s="413"/>
      <c r="DV92" s="413"/>
      <c r="DW92" s="413"/>
      <c r="DX92" s="413"/>
      <c r="DY92" s="413"/>
      <c r="DZ92" s="413"/>
      <c r="EA92" s="413"/>
      <c r="EB92" s="413"/>
      <c r="EC92" s="413"/>
      <c r="ED92" s="413"/>
      <c r="EE92" s="413"/>
      <c r="EF92" s="413"/>
      <c r="EG92" s="413"/>
      <c r="EH92" s="413"/>
      <c r="EI92" s="413"/>
      <c r="EJ92" s="413"/>
      <c r="EK92" s="413"/>
      <c r="EL92" s="413"/>
      <c r="EM92" s="413"/>
      <c r="EN92" s="413"/>
      <c r="EO92" s="413"/>
      <c r="EP92" s="413"/>
      <c r="EQ92" s="413"/>
      <c r="ER92" s="413"/>
      <c r="ES92" s="413"/>
      <c r="ET92" s="413"/>
      <c r="EU92" s="413"/>
      <c r="EV92" s="413"/>
      <c r="EW92" s="413"/>
      <c r="EX92" s="413"/>
      <c r="EY92" s="413"/>
      <c r="EZ92" s="413"/>
      <c r="FA92" s="413"/>
      <c r="FB92" s="413"/>
      <c r="FC92" s="413"/>
      <c r="FD92" s="413"/>
      <c r="FE92" s="413"/>
      <c r="FF92" s="413"/>
      <c r="FG92" s="413"/>
      <c r="FH92" s="413"/>
      <c r="FI92" s="413"/>
      <c r="FJ92" s="413"/>
      <c r="FK92" s="413"/>
      <c r="FL92" s="413"/>
      <c r="FM92" s="413"/>
      <c r="FN92" s="413"/>
      <c r="FO92" s="413"/>
      <c r="FP92" s="413"/>
      <c r="FQ92" s="413"/>
      <c r="FR92" s="413"/>
      <c r="FS92" s="413"/>
      <c r="FT92" s="413"/>
      <c r="FU92" s="413"/>
      <c r="FV92" s="413"/>
      <c r="FW92" s="413"/>
      <c r="FX92" s="413"/>
      <c r="FY92" s="413"/>
      <c r="FZ92" s="413"/>
      <c r="GA92" s="413"/>
      <c r="GB92" s="413"/>
      <c r="GC92" s="413"/>
      <c r="GD92" s="413"/>
      <c r="GE92" s="413"/>
      <c r="GF92" s="413"/>
      <c r="GG92" s="413"/>
      <c r="GH92" s="413"/>
      <c r="GI92" s="413"/>
      <c r="GJ92" s="413"/>
      <c r="GK92" s="413"/>
      <c r="GL92" s="413"/>
      <c r="GM92" s="413"/>
      <c r="GN92" s="413"/>
      <c r="GO92" s="413"/>
      <c r="GP92" s="413"/>
      <c r="GQ92" s="413"/>
      <c r="GR92" s="413"/>
      <c r="GS92" s="413"/>
      <c r="GT92" s="413"/>
      <c r="GU92" s="413"/>
      <c r="GV92" s="413"/>
      <c r="GW92" s="413"/>
      <c r="GX92" s="413"/>
      <c r="GY92" s="413"/>
      <c r="GZ92" s="413"/>
      <c r="HA92" s="413"/>
      <c r="HB92" s="413"/>
      <c r="HC92" s="413"/>
      <c r="HD92" s="413"/>
      <c r="HE92" s="413"/>
      <c r="HF92" s="413"/>
      <c r="HG92" s="413"/>
      <c r="HH92" s="413"/>
      <c r="HI92" s="413"/>
      <c r="HJ92" s="413"/>
      <c r="HK92" s="413"/>
      <c r="HL92" s="413"/>
      <c r="HM92" s="413"/>
      <c r="HN92" s="413"/>
      <c r="HO92" s="413"/>
      <c r="HP92" s="413"/>
      <c r="HQ92" s="413"/>
      <c r="HR92" s="413"/>
      <c r="HS92" s="413"/>
      <c r="HT92" s="413"/>
      <c r="HU92" s="413"/>
      <c r="HV92" s="413"/>
      <c r="HW92" s="413"/>
      <c r="HX92" s="413"/>
      <c r="HY92" s="413"/>
      <c r="HZ92" s="413"/>
      <c r="IA92" s="413"/>
      <c r="IB92" s="413"/>
      <c r="IC92" s="413"/>
      <c r="ID92" s="413"/>
      <c r="IE92" s="413"/>
      <c r="IF92" s="413"/>
      <c r="IG92" s="413"/>
      <c r="IH92" s="413"/>
      <c r="II92" s="413"/>
      <c r="IJ92" s="413"/>
      <c r="IK92" s="413"/>
      <c r="IL92" s="413"/>
      <c r="IM92" s="413"/>
      <c r="IN92" s="413"/>
      <c r="IO92" s="413"/>
      <c r="IP92" s="413"/>
      <c r="IQ92" s="413"/>
      <c r="IR92" s="413"/>
    </row>
    <row r="93" spans="1:252" ht="30" customHeight="1" x14ac:dyDescent="0.2">
      <c r="A93" s="447"/>
      <c r="B93" s="739"/>
      <c r="C93" s="740"/>
      <c r="D93" s="50"/>
      <c r="E93" s="736"/>
      <c r="F93" s="737"/>
      <c r="G93" s="737"/>
      <c r="H93" s="737"/>
      <c r="I93" s="737"/>
      <c r="J93" s="737"/>
      <c r="K93" s="737"/>
      <c r="L93" s="737"/>
      <c r="M93" s="738"/>
      <c r="N93" s="51"/>
      <c r="O93" s="256"/>
      <c r="P93" s="412" t="str">
        <f t="shared" si="1"/>
        <v/>
      </c>
      <c r="Q93" s="73"/>
      <c r="R93" s="578"/>
      <c r="S93" s="432"/>
      <c r="T93" s="432"/>
      <c r="U93" s="432"/>
      <c r="V93" s="432"/>
      <c r="W93" s="432"/>
      <c r="X93" s="432"/>
      <c r="Y93" s="432"/>
      <c r="Z93" s="432"/>
      <c r="AA93" s="432"/>
      <c r="AB93" s="432"/>
      <c r="AC93" s="432"/>
      <c r="AD93" s="426"/>
      <c r="AE93" s="426"/>
      <c r="AF93" s="426"/>
      <c r="AG93" s="426"/>
      <c r="AH93" s="426"/>
      <c r="AI93" s="426"/>
      <c r="AJ93" s="426"/>
      <c r="AK93" s="426"/>
      <c r="AL93" s="426"/>
      <c r="AM93" s="426"/>
      <c r="AN93" s="426"/>
      <c r="AO93" s="426"/>
      <c r="AP93" s="426"/>
      <c r="AQ93" s="426"/>
      <c r="AR93" s="426"/>
      <c r="AS93" s="413"/>
      <c r="AT93" s="413"/>
      <c r="AU93" s="413"/>
      <c r="AV93" s="413"/>
      <c r="AW93" s="413"/>
      <c r="AX93" s="413"/>
      <c r="AY93" s="413"/>
      <c r="AZ93" s="413"/>
      <c r="BA93" s="413"/>
      <c r="BB93" s="413"/>
      <c r="BC93" s="413"/>
      <c r="BD93" s="413"/>
      <c r="BE93" s="413"/>
      <c r="BF93" s="413"/>
      <c r="BG93" s="413"/>
      <c r="BH93" s="413"/>
      <c r="BI93" s="413"/>
      <c r="BJ93" s="413"/>
      <c r="BK93" s="413"/>
      <c r="BL93" s="413"/>
      <c r="BM93" s="413"/>
      <c r="BN93" s="413"/>
      <c r="BO93" s="413"/>
      <c r="BP93" s="413"/>
      <c r="BQ93" s="413"/>
      <c r="BR93" s="413"/>
      <c r="BS93" s="413"/>
      <c r="BT93" s="413"/>
      <c r="BU93" s="413"/>
      <c r="BV93" s="413"/>
      <c r="BW93" s="413"/>
      <c r="BX93" s="413"/>
      <c r="BY93" s="413"/>
      <c r="BZ93" s="413"/>
      <c r="CA93" s="413"/>
      <c r="CB93" s="413"/>
      <c r="CC93" s="413"/>
      <c r="CD93" s="413"/>
      <c r="CE93" s="413"/>
      <c r="CF93" s="413"/>
      <c r="CG93" s="413"/>
      <c r="CH93" s="413"/>
      <c r="CI93" s="413"/>
      <c r="CJ93" s="413"/>
      <c r="CK93" s="413"/>
      <c r="CL93" s="413"/>
      <c r="CM93" s="413"/>
      <c r="CN93" s="413"/>
      <c r="CO93" s="413"/>
      <c r="CP93" s="413"/>
      <c r="CQ93" s="413"/>
      <c r="CR93" s="413"/>
      <c r="CS93" s="413"/>
      <c r="CT93" s="413"/>
      <c r="CU93" s="413"/>
      <c r="CV93" s="413"/>
      <c r="CW93" s="413"/>
      <c r="CX93" s="413"/>
      <c r="CY93" s="413"/>
      <c r="CZ93" s="413"/>
      <c r="DA93" s="413"/>
      <c r="DB93" s="413"/>
      <c r="DC93" s="413"/>
      <c r="DD93" s="413"/>
      <c r="DE93" s="413"/>
      <c r="DF93" s="413"/>
      <c r="DG93" s="413"/>
      <c r="DH93" s="413"/>
      <c r="DI93" s="413"/>
      <c r="DJ93" s="413"/>
      <c r="DK93" s="413"/>
      <c r="DL93" s="413"/>
      <c r="DM93" s="413"/>
      <c r="DN93" s="413"/>
      <c r="DO93" s="413"/>
      <c r="DP93" s="413"/>
      <c r="DQ93" s="413"/>
      <c r="DR93" s="413"/>
      <c r="DS93" s="413"/>
      <c r="DT93" s="413"/>
      <c r="DU93" s="413"/>
      <c r="DV93" s="413"/>
      <c r="DW93" s="413"/>
      <c r="DX93" s="413"/>
      <c r="DY93" s="413"/>
      <c r="DZ93" s="413"/>
      <c r="EA93" s="413"/>
      <c r="EB93" s="413"/>
      <c r="EC93" s="413"/>
      <c r="ED93" s="413"/>
      <c r="EE93" s="413"/>
      <c r="EF93" s="413"/>
      <c r="EG93" s="413"/>
      <c r="EH93" s="413"/>
      <c r="EI93" s="413"/>
      <c r="EJ93" s="413"/>
      <c r="EK93" s="413"/>
      <c r="EL93" s="413"/>
      <c r="EM93" s="413"/>
      <c r="EN93" s="413"/>
      <c r="EO93" s="413"/>
      <c r="EP93" s="413"/>
      <c r="EQ93" s="413"/>
      <c r="ER93" s="413"/>
      <c r="ES93" s="413"/>
      <c r="ET93" s="413"/>
      <c r="EU93" s="413"/>
      <c r="EV93" s="413"/>
      <c r="EW93" s="413"/>
      <c r="EX93" s="413"/>
      <c r="EY93" s="413"/>
      <c r="EZ93" s="413"/>
      <c r="FA93" s="413"/>
      <c r="FB93" s="413"/>
      <c r="FC93" s="413"/>
      <c r="FD93" s="413"/>
      <c r="FE93" s="413"/>
      <c r="FF93" s="413"/>
      <c r="FG93" s="413"/>
      <c r="FH93" s="413"/>
      <c r="FI93" s="413"/>
      <c r="FJ93" s="413"/>
      <c r="FK93" s="413"/>
      <c r="FL93" s="413"/>
      <c r="FM93" s="413"/>
      <c r="FN93" s="413"/>
      <c r="FO93" s="413"/>
      <c r="FP93" s="413"/>
      <c r="FQ93" s="413"/>
      <c r="FR93" s="413"/>
      <c r="FS93" s="413"/>
      <c r="FT93" s="413"/>
      <c r="FU93" s="413"/>
      <c r="FV93" s="413"/>
      <c r="FW93" s="413"/>
      <c r="FX93" s="413"/>
      <c r="FY93" s="413"/>
      <c r="FZ93" s="413"/>
      <c r="GA93" s="413"/>
      <c r="GB93" s="413"/>
      <c r="GC93" s="413"/>
      <c r="GD93" s="413"/>
      <c r="GE93" s="413"/>
      <c r="GF93" s="413"/>
      <c r="GG93" s="413"/>
      <c r="GH93" s="413"/>
      <c r="GI93" s="413"/>
      <c r="GJ93" s="413"/>
      <c r="GK93" s="413"/>
      <c r="GL93" s="413"/>
      <c r="GM93" s="413"/>
      <c r="GN93" s="413"/>
      <c r="GO93" s="413"/>
      <c r="GP93" s="413"/>
      <c r="GQ93" s="413"/>
      <c r="GR93" s="413"/>
      <c r="GS93" s="413"/>
      <c r="GT93" s="413"/>
      <c r="GU93" s="413"/>
      <c r="GV93" s="413"/>
      <c r="GW93" s="413"/>
      <c r="GX93" s="413"/>
      <c r="GY93" s="413"/>
      <c r="GZ93" s="413"/>
      <c r="HA93" s="413"/>
      <c r="HB93" s="413"/>
      <c r="HC93" s="413"/>
      <c r="HD93" s="413"/>
      <c r="HE93" s="413"/>
      <c r="HF93" s="413"/>
      <c r="HG93" s="413"/>
      <c r="HH93" s="413"/>
      <c r="HI93" s="413"/>
      <c r="HJ93" s="413"/>
      <c r="HK93" s="413"/>
      <c r="HL93" s="413"/>
      <c r="HM93" s="413"/>
      <c r="HN93" s="413"/>
      <c r="HO93" s="413"/>
      <c r="HP93" s="413"/>
      <c r="HQ93" s="413"/>
      <c r="HR93" s="413"/>
      <c r="HS93" s="413"/>
      <c r="HT93" s="413"/>
      <c r="HU93" s="413"/>
      <c r="HV93" s="413"/>
      <c r="HW93" s="413"/>
      <c r="HX93" s="413"/>
      <c r="HY93" s="413"/>
      <c r="HZ93" s="413"/>
      <c r="IA93" s="413"/>
      <c r="IB93" s="413"/>
      <c r="IC93" s="413"/>
      <c r="ID93" s="413"/>
      <c r="IE93" s="413"/>
      <c r="IF93" s="413"/>
      <c r="IG93" s="413"/>
      <c r="IH93" s="413"/>
      <c r="II93" s="413"/>
      <c r="IJ93" s="413"/>
      <c r="IK93" s="413"/>
      <c r="IL93" s="413"/>
      <c r="IM93" s="413"/>
      <c r="IN93" s="413"/>
      <c r="IO93" s="413"/>
      <c r="IP93" s="413"/>
      <c r="IQ93" s="413"/>
      <c r="IR93" s="413"/>
    </row>
    <row r="94" spans="1:252" ht="30" customHeight="1" x14ac:dyDescent="0.2">
      <c r="A94" s="447"/>
      <c r="B94" s="739"/>
      <c r="C94" s="740"/>
      <c r="D94" s="50"/>
      <c r="E94" s="736"/>
      <c r="F94" s="737"/>
      <c r="G94" s="737"/>
      <c r="H94" s="737"/>
      <c r="I94" s="737"/>
      <c r="J94" s="737"/>
      <c r="K94" s="737"/>
      <c r="L94" s="737"/>
      <c r="M94" s="738"/>
      <c r="N94" s="51"/>
      <c r="O94" s="256"/>
      <c r="P94" s="412" t="str">
        <f t="shared" si="1"/>
        <v/>
      </c>
      <c r="Q94" s="73"/>
      <c r="R94" s="578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26"/>
      <c r="AE94" s="426"/>
      <c r="AF94" s="426"/>
      <c r="AG94" s="426"/>
      <c r="AH94" s="426"/>
      <c r="AI94" s="426"/>
      <c r="AJ94" s="426"/>
      <c r="AK94" s="426"/>
      <c r="AL94" s="426"/>
      <c r="AM94" s="426"/>
      <c r="AN94" s="426"/>
      <c r="AO94" s="426"/>
      <c r="AP94" s="426"/>
      <c r="AQ94" s="426"/>
      <c r="AR94" s="426"/>
      <c r="AS94" s="413"/>
      <c r="AT94" s="413"/>
      <c r="AU94" s="413"/>
      <c r="AV94" s="413"/>
      <c r="AW94" s="413"/>
      <c r="AX94" s="413"/>
      <c r="AY94" s="413"/>
      <c r="AZ94" s="413"/>
      <c r="BA94" s="413"/>
      <c r="BB94" s="413"/>
      <c r="BC94" s="413"/>
      <c r="BD94" s="413"/>
      <c r="BE94" s="413"/>
      <c r="BF94" s="413"/>
      <c r="BG94" s="413"/>
      <c r="BH94" s="413"/>
      <c r="BI94" s="413"/>
      <c r="BJ94" s="413"/>
      <c r="BK94" s="413"/>
      <c r="BL94" s="413"/>
      <c r="BM94" s="413"/>
      <c r="BN94" s="413"/>
      <c r="BO94" s="413"/>
      <c r="BP94" s="413"/>
      <c r="BQ94" s="413"/>
      <c r="BR94" s="413"/>
      <c r="BS94" s="413"/>
      <c r="BT94" s="413"/>
      <c r="BU94" s="413"/>
      <c r="BV94" s="413"/>
      <c r="BW94" s="413"/>
      <c r="BX94" s="413"/>
      <c r="BY94" s="413"/>
      <c r="BZ94" s="413"/>
      <c r="CA94" s="413"/>
      <c r="CB94" s="413"/>
      <c r="CC94" s="413"/>
      <c r="CD94" s="413"/>
      <c r="CE94" s="413"/>
      <c r="CF94" s="413"/>
      <c r="CG94" s="413"/>
      <c r="CH94" s="413"/>
      <c r="CI94" s="413"/>
      <c r="CJ94" s="413"/>
      <c r="CK94" s="413"/>
      <c r="CL94" s="413"/>
      <c r="CM94" s="413"/>
      <c r="CN94" s="413"/>
      <c r="CO94" s="413"/>
      <c r="CP94" s="413"/>
      <c r="CQ94" s="413"/>
      <c r="CR94" s="413"/>
      <c r="CS94" s="413"/>
      <c r="CT94" s="413"/>
      <c r="CU94" s="413"/>
      <c r="CV94" s="413"/>
      <c r="CW94" s="413"/>
      <c r="CX94" s="413"/>
      <c r="CY94" s="413"/>
      <c r="CZ94" s="413"/>
      <c r="DA94" s="413"/>
      <c r="DB94" s="413"/>
      <c r="DC94" s="413"/>
      <c r="DD94" s="413"/>
      <c r="DE94" s="413"/>
      <c r="DF94" s="413"/>
      <c r="DG94" s="413"/>
      <c r="DH94" s="413"/>
      <c r="DI94" s="413"/>
      <c r="DJ94" s="413"/>
      <c r="DK94" s="413"/>
      <c r="DL94" s="413"/>
      <c r="DM94" s="413"/>
      <c r="DN94" s="413"/>
      <c r="DO94" s="413"/>
      <c r="DP94" s="413"/>
      <c r="DQ94" s="413"/>
      <c r="DR94" s="413"/>
      <c r="DS94" s="413"/>
      <c r="DT94" s="413"/>
      <c r="DU94" s="413"/>
      <c r="DV94" s="413"/>
      <c r="DW94" s="413"/>
      <c r="DX94" s="413"/>
      <c r="DY94" s="413"/>
      <c r="DZ94" s="413"/>
      <c r="EA94" s="413"/>
      <c r="EB94" s="413"/>
      <c r="EC94" s="413"/>
      <c r="ED94" s="413"/>
      <c r="EE94" s="413"/>
      <c r="EF94" s="413"/>
      <c r="EG94" s="413"/>
      <c r="EH94" s="413"/>
      <c r="EI94" s="413"/>
      <c r="EJ94" s="413"/>
      <c r="EK94" s="413"/>
      <c r="EL94" s="413"/>
      <c r="EM94" s="413"/>
      <c r="EN94" s="413"/>
      <c r="EO94" s="413"/>
      <c r="EP94" s="413"/>
      <c r="EQ94" s="413"/>
      <c r="ER94" s="413"/>
      <c r="ES94" s="413"/>
      <c r="ET94" s="413"/>
      <c r="EU94" s="413"/>
      <c r="EV94" s="413"/>
      <c r="EW94" s="413"/>
      <c r="EX94" s="413"/>
      <c r="EY94" s="413"/>
      <c r="EZ94" s="413"/>
      <c r="FA94" s="413"/>
      <c r="FB94" s="413"/>
      <c r="FC94" s="413"/>
      <c r="FD94" s="413"/>
      <c r="FE94" s="413"/>
      <c r="FF94" s="413"/>
      <c r="FG94" s="413"/>
      <c r="FH94" s="413"/>
      <c r="FI94" s="413"/>
      <c r="FJ94" s="413"/>
      <c r="FK94" s="413"/>
      <c r="FL94" s="413"/>
      <c r="FM94" s="413"/>
      <c r="FN94" s="413"/>
      <c r="FO94" s="413"/>
      <c r="FP94" s="413"/>
      <c r="FQ94" s="413"/>
      <c r="FR94" s="413"/>
      <c r="FS94" s="413"/>
      <c r="FT94" s="413"/>
      <c r="FU94" s="413"/>
      <c r="FV94" s="413"/>
      <c r="FW94" s="413"/>
      <c r="FX94" s="413"/>
      <c r="FY94" s="413"/>
      <c r="FZ94" s="413"/>
      <c r="GA94" s="413"/>
      <c r="GB94" s="413"/>
      <c r="GC94" s="413"/>
      <c r="GD94" s="413"/>
      <c r="GE94" s="413"/>
      <c r="GF94" s="413"/>
      <c r="GG94" s="413"/>
      <c r="GH94" s="413"/>
      <c r="GI94" s="413"/>
      <c r="GJ94" s="413"/>
      <c r="GK94" s="413"/>
      <c r="GL94" s="413"/>
      <c r="GM94" s="413"/>
      <c r="GN94" s="413"/>
      <c r="GO94" s="413"/>
      <c r="GP94" s="413"/>
      <c r="GQ94" s="413"/>
      <c r="GR94" s="413"/>
      <c r="GS94" s="413"/>
      <c r="GT94" s="413"/>
      <c r="GU94" s="413"/>
      <c r="GV94" s="413"/>
      <c r="GW94" s="413"/>
      <c r="GX94" s="413"/>
      <c r="GY94" s="413"/>
      <c r="GZ94" s="413"/>
      <c r="HA94" s="413"/>
      <c r="HB94" s="413"/>
      <c r="HC94" s="413"/>
      <c r="HD94" s="413"/>
      <c r="HE94" s="413"/>
      <c r="HF94" s="413"/>
      <c r="HG94" s="413"/>
      <c r="HH94" s="413"/>
      <c r="HI94" s="413"/>
      <c r="HJ94" s="413"/>
      <c r="HK94" s="413"/>
      <c r="HL94" s="413"/>
      <c r="HM94" s="413"/>
      <c r="HN94" s="413"/>
      <c r="HO94" s="413"/>
      <c r="HP94" s="413"/>
      <c r="HQ94" s="413"/>
      <c r="HR94" s="413"/>
      <c r="HS94" s="413"/>
      <c r="HT94" s="413"/>
      <c r="HU94" s="413"/>
      <c r="HV94" s="413"/>
      <c r="HW94" s="413"/>
      <c r="HX94" s="413"/>
      <c r="HY94" s="413"/>
      <c r="HZ94" s="413"/>
      <c r="IA94" s="413"/>
      <c r="IB94" s="413"/>
      <c r="IC94" s="413"/>
      <c r="ID94" s="413"/>
      <c r="IE94" s="413"/>
      <c r="IF94" s="413"/>
      <c r="IG94" s="413"/>
      <c r="IH94" s="413"/>
      <c r="II94" s="413"/>
      <c r="IJ94" s="413"/>
      <c r="IK94" s="413"/>
      <c r="IL94" s="413"/>
      <c r="IM94" s="413"/>
      <c r="IN94" s="413"/>
      <c r="IO94" s="413"/>
      <c r="IP94" s="413"/>
      <c r="IQ94" s="413"/>
      <c r="IR94" s="413"/>
    </row>
    <row r="95" spans="1:252" ht="30" customHeight="1" x14ac:dyDescent="0.2">
      <c r="A95" s="447"/>
      <c r="B95" s="739"/>
      <c r="C95" s="740"/>
      <c r="D95" s="50"/>
      <c r="E95" s="736"/>
      <c r="F95" s="737"/>
      <c r="G95" s="737"/>
      <c r="H95" s="737"/>
      <c r="I95" s="737"/>
      <c r="J95" s="737"/>
      <c r="K95" s="737"/>
      <c r="L95" s="737"/>
      <c r="M95" s="738"/>
      <c r="N95" s="51"/>
      <c r="O95" s="256"/>
      <c r="P95" s="412" t="str">
        <f t="shared" si="1"/>
        <v/>
      </c>
      <c r="Q95" s="73"/>
      <c r="R95" s="578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432"/>
      <c r="AD95" s="426"/>
      <c r="AE95" s="426"/>
      <c r="AF95" s="426"/>
      <c r="AG95" s="426"/>
      <c r="AH95" s="426"/>
      <c r="AI95" s="426"/>
      <c r="AJ95" s="426"/>
      <c r="AK95" s="426"/>
      <c r="AL95" s="426"/>
      <c r="AM95" s="426"/>
      <c r="AN95" s="426"/>
      <c r="AO95" s="426"/>
      <c r="AP95" s="426"/>
      <c r="AQ95" s="426"/>
      <c r="AR95" s="426"/>
      <c r="AS95" s="413"/>
      <c r="AT95" s="413"/>
      <c r="AU95" s="413"/>
      <c r="AV95" s="413"/>
      <c r="AW95" s="413"/>
      <c r="AX95" s="413"/>
      <c r="AY95" s="413"/>
      <c r="AZ95" s="413"/>
      <c r="BA95" s="413"/>
      <c r="BB95" s="413"/>
      <c r="BC95" s="413"/>
      <c r="BD95" s="413"/>
      <c r="BE95" s="413"/>
      <c r="BF95" s="413"/>
      <c r="BG95" s="413"/>
      <c r="BH95" s="413"/>
      <c r="BI95" s="413"/>
      <c r="BJ95" s="413"/>
      <c r="BK95" s="413"/>
      <c r="BL95" s="413"/>
      <c r="BM95" s="413"/>
      <c r="BN95" s="413"/>
      <c r="BO95" s="413"/>
      <c r="BP95" s="413"/>
      <c r="BQ95" s="413"/>
      <c r="BR95" s="413"/>
      <c r="BS95" s="413"/>
      <c r="BT95" s="413"/>
      <c r="BU95" s="413"/>
      <c r="BV95" s="413"/>
      <c r="BW95" s="413"/>
      <c r="BX95" s="413"/>
      <c r="BY95" s="413"/>
      <c r="BZ95" s="413"/>
      <c r="CA95" s="413"/>
      <c r="CB95" s="413"/>
      <c r="CC95" s="413"/>
      <c r="CD95" s="413"/>
      <c r="CE95" s="413"/>
      <c r="CF95" s="413"/>
      <c r="CG95" s="413"/>
      <c r="CH95" s="413"/>
      <c r="CI95" s="413"/>
      <c r="CJ95" s="413"/>
      <c r="CK95" s="413"/>
      <c r="CL95" s="413"/>
      <c r="CM95" s="413"/>
      <c r="CN95" s="413"/>
      <c r="CO95" s="413"/>
      <c r="CP95" s="413"/>
      <c r="CQ95" s="413"/>
      <c r="CR95" s="413"/>
      <c r="CS95" s="413"/>
      <c r="CT95" s="413"/>
      <c r="CU95" s="413"/>
      <c r="CV95" s="413"/>
      <c r="CW95" s="413"/>
      <c r="CX95" s="413"/>
      <c r="CY95" s="413"/>
      <c r="CZ95" s="413"/>
      <c r="DA95" s="413"/>
      <c r="DB95" s="413"/>
      <c r="DC95" s="413"/>
      <c r="DD95" s="413"/>
      <c r="DE95" s="413"/>
      <c r="DF95" s="413"/>
      <c r="DG95" s="413"/>
      <c r="DH95" s="413"/>
      <c r="DI95" s="413"/>
      <c r="DJ95" s="413"/>
      <c r="DK95" s="413"/>
      <c r="DL95" s="413"/>
      <c r="DM95" s="413"/>
      <c r="DN95" s="413"/>
      <c r="DO95" s="413"/>
      <c r="DP95" s="413"/>
      <c r="DQ95" s="413"/>
      <c r="DR95" s="413"/>
      <c r="DS95" s="413"/>
      <c r="DT95" s="413"/>
      <c r="DU95" s="413"/>
      <c r="DV95" s="413"/>
      <c r="DW95" s="413"/>
      <c r="DX95" s="413"/>
      <c r="DY95" s="413"/>
      <c r="DZ95" s="413"/>
      <c r="EA95" s="413"/>
      <c r="EB95" s="413"/>
      <c r="EC95" s="413"/>
      <c r="ED95" s="413"/>
      <c r="EE95" s="413"/>
      <c r="EF95" s="413"/>
      <c r="EG95" s="413"/>
      <c r="EH95" s="413"/>
      <c r="EI95" s="413"/>
      <c r="EJ95" s="413"/>
      <c r="EK95" s="413"/>
      <c r="EL95" s="413"/>
      <c r="EM95" s="413"/>
      <c r="EN95" s="413"/>
      <c r="EO95" s="413"/>
      <c r="EP95" s="413"/>
      <c r="EQ95" s="413"/>
      <c r="ER95" s="413"/>
      <c r="ES95" s="413"/>
      <c r="ET95" s="413"/>
      <c r="EU95" s="413"/>
      <c r="EV95" s="413"/>
      <c r="EW95" s="413"/>
      <c r="EX95" s="413"/>
      <c r="EY95" s="413"/>
      <c r="EZ95" s="413"/>
      <c r="FA95" s="413"/>
      <c r="FB95" s="413"/>
      <c r="FC95" s="413"/>
      <c r="FD95" s="413"/>
      <c r="FE95" s="413"/>
      <c r="FF95" s="413"/>
      <c r="FG95" s="413"/>
      <c r="FH95" s="413"/>
      <c r="FI95" s="413"/>
      <c r="FJ95" s="413"/>
      <c r="FK95" s="413"/>
      <c r="FL95" s="413"/>
      <c r="FM95" s="413"/>
      <c r="FN95" s="413"/>
      <c r="FO95" s="413"/>
      <c r="FP95" s="413"/>
      <c r="FQ95" s="413"/>
      <c r="FR95" s="413"/>
      <c r="FS95" s="413"/>
      <c r="FT95" s="413"/>
      <c r="FU95" s="413"/>
      <c r="FV95" s="413"/>
      <c r="FW95" s="413"/>
      <c r="FX95" s="413"/>
      <c r="FY95" s="413"/>
      <c r="FZ95" s="413"/>
      <c r="GA95" s="413"/>
      <c r="GB95" s="413"/>
      <c r="GC95" s="413"/>
      <c r="GD95" s="413"/>
      <c r="GE95" s="413"/>
      <c r="GF95" s="413"/>
      <c r="GG95" s="413"/>
      <c r="GH95" s="413"/>
      <c r="GI95" s="413"/>
      <c r="GJ95" s="413"/>
      <c r="GK95" s="413"/>
      <c r="GL95" s="413"/>
      <c r="GM95" s="413"/>
      <c r="GN95" s="413"/>
      <c r="GO95" s="413"/>
      <c r="GP95" s="413"/>
      <c r="GQ95" s="413"/>
      <c r="GR95" s="413"/>
      <c r="GS95" s="413"/>
      <c r="GT95" s="413"/>
      <c r="GU95" s="413"/>
      <c r="GV95" s="413"/>
      <c r="GW95" s="413"/>
      <c r="GX95" s="413"/>
      <c r="GY95" s="413"/>
      <c r="GZ95" s="413"/>
      <c r="HA95" s="413"/>
      <c r="HB95" s="413"/>
      <c r="HC95" s="413"/>
      <c r="HD95" s="413"/>
      <c r="HE95" s="413"/>
      <c r="HF95" s="413"/>
      <c r="HG95" s="413"/>
      <c r="HH95" s="413"/>
      <c r="HI95" s="413"/>
      <c r="HJ95" s="413"/>
      <c r="HK95" s="413"/>
      <c r="HL95" s="413"/>
      <c r="HM95" s="413"/>
      <c r="HN95" s="413"/>
      <c r="HO95" s="413"/>
      <c r="HP95" s="413"/>
      <c r="HQ95" s="413"/>
      <c r="HR95" s="413"/>
      <c r="HS95" s="413"/>
      <c r="HT95" s="413"/>
      <c r="HU95" s="413"/>
      <c r="HV95" s="413"/>
      <c r="HW95" s="413"/>
      <c r="HX95" s="413"/>
      <c r="HY95" s="413"/>
      <c r="HZ95" s="413"/>
      <c r="IA95" s="413"/>
      <c r="IB95" s="413"/>
      <c r="IC95" s="413"/>
      <c r="ID95" s="413"/>
      <c r="IE95" s="413"/>
      <c r="IF95" s="413"/>
      <c r="IG95" s="413"/>
      <c r="IH95" s="413"/>
      <c r="II95" s="413"/>
      <c r="IJ95" s="413"/>
      <c r="IK95" s="413"/>
      <c r="IL95" s="413"/>
      <c r="IM95" s="413"/>
      <c r="IN95" s="413"/>
      <c r="IO95" s="413"/>
      <c r="IP95" s="413"/>
      <c r="IQ95" s="413"/>
      <c r="IR95" s="413"/>
    </row>
    <row r="96" spans="1:252" ht="30" customHeight="1" x14ac:dyDescent="0.2">
      <c r="A96" s="447"/>
      <c r="B96" s="739"/>
      <c r="C96" s="740"/>
      <c r="D96" s="50"/>
      <c r="E96" s="736"/>
      <c r="F96" s="737"/>
      <c r="G96" s="737"/>
      <c r="H96" s="737"/>
      <c r="I96" s="737"/>
      <c r="J96" s="737"/>
      <c r="K96" s="737"/>
      <c r="L96" s="737"/>
      <c r="M96" s="738"/>
      <c r="N96" s="51"/>
      <c r="O96" s="256"/>
      <c r="P96" s="412" t="str">
        <f t="shared" si="1"/>
        <v/>
      </c>
      <c r="Q96" s="73"/>
      <c r="R96" s="578"/>
      <c r="S96" s="432"/>
      <c r="T96" s="432"/>
      <c r="U96" s="432"/>
      <c r="V96" s="432"/>
      <c r="W96" s="432"/>
      <c r="X96" s="432"/>
      <c r="Y96" s="432"/>
      <c r="Z96" s="432"/>
      <c r="AA96" s="432"/>
      <c r="AB96" s="432"/>
      <c r="AC96" s="432"/>
      <c r="AD96" s="426"/>
      <c r="AE96" s="426"/>
      <c r="AF96" s="426"/>
      <c r="AG96" s="426"/>
      <c r="AH96" s="426"/>
      <c r="AI96" s="426"/>
      <c r="AJ96" s="426"/>
      <c r="AK96" s="426"/>
      <c r="AL96" s="426"/>
      <c r="AM96" s="426"/>
      <c r="AN96" s="426"/>
      <c r="AO96" s="426"/>
      <c r="AP96" s="426"/>
      <c r="AQ96" s="426"/>
      <c r="AR96" s="426"/>
      <c r="AS96" s="413"/>
      <c r="AT96" s="413"/>
      <c r="AU96" s="413"/>
      <c r="AV96" s="413"/>
      <c r="AW96" s="413"/>
      <c r="AX96" s="413"/>
      <c r="AY96" s="413"/>
      <c r="AZ96" s="413"/>
      <c r="BA96" s="413"/>
      <c r="BB96" s="413"/>
      <c r="BC96" s="413"/>
      <c r="BD96" s="413"/>
      <c r="BE96" s="413"/>
      <c r="BF96" s="413"/>
      <c r="BG96" s="413"/>
      <c r="BH96" s="413"/>
      <c r="BI96" s="413"/>
      <c r="BJ96" s="413"/>
      <c r="BK96" s="413"/>
      <c r="BL96" s="413"/>
      <c r="BM96" s="413"/>
      <c r="BN96" s="413"/>
      <c r="BO96" s="413"/>
      <c r="BP96" s="413"/>
      <c r="BQ96" s="413"/>
      <c r="BR96" s="413"/>
      <c r="BS96" s="413"/>
      <c r="BT96" s="413"/>
      <c r="BU96" s="413"/>
      <c r="BV96" s="413"/>
      <c r="BW96" s="413"/>
      <c r="BX96" s="413"/>
      <c r="BY96" s="413"/>
      <c r="BZ96" s="413"/>
      <c r="CA96" s="413"/>
      <c r="CB96" s="413"/>
      <c r="CC96" s="413"/>
      <c r="CD96" s="413"/>
      <c r="CE96" s="413"/>
      <c r="CF96" s="413"/>
      <c r="CG96" s="413"/>
      <c r="CH96" s="413"/>
      <c r="CI96" s="413"/>
      <c r="CJ96" s="413"/>
      <c r="CK96" s="413"/>
      <c r="CL96" s="413"/>
      <c r="CM96" s="413"/>
      <c r="CN96" s="413"/>
      <c r="CO96" s="413"/>
      <c r="CP96" s="413"/>
      <c r="CQ96" s="413"/>
      <c r="CR96" s="413"/>
      <c r="CS96" s="413"/>
      <c r="CT96" s="413"/>
      <c r="CU96" s="413"/>
      <c r="CV96" s="413"/>
      <c r="CW96" s="413"/>
      <c r="CX96" s="413"/>
      <c r="CY96" s="413"/>
      <c r="CZ96" s="413"/>
      <c r="DA96" s="413"/>
      <c r="DB96" s="413"/>
      <c r="DC96" s="413"/>
      <c r="DD96" s="413"/>
      <c r="DE96" s="413"/>
      <c r="DF96" s="413"/>
      <c r="DG96" s="413"/>
      <c r="DH96" s="413"/>
      <c r="DI96" s="413"/>
      <c r="DJ96" s="413"/>
      <c r="DK96" s="413"/>
      <c r="DL96" s="413"/>
      <c r="DM96" s="413"/>
      <c r="DN96" s="413"/>
      <c r="DO96" s="413"/>
      <c r="DP96" s="413"/>
      <c r="DQ96" s="413"/>
      <c r="DR96" s="413"/>
      <c r="DS96" s="413"/>
      <c r="DT96" s="413"/>
      <c r="DU96" s="413"/>
      <c r="DV96" s="413"/>
      <c r="DW96" s="413"/>
      <c r="DX96" s="413"/>
      <c r="DY96" s="413"/>
      <c r="DZ96" s="413"/>
      <c r="EA96" s="413"/>
      <c r="EB96" s="413"/>
      <c r="EC96" s="413"/>
      <c r="ED96" s="413"/>
      <c r="EE96" s="413"/>
      <c r="EF96" s="413"/>
      <c r="EG96" s="413"/>
      <c r="EH96" s="413"/>
      <c r="EI96" s="413"/>
      <c r="EJ96" s="413"/>
      <c r="EK96" s="413"/>
      <c r="EL96" s="413"/>
      <c r="EM96" s="413"/>
      <c r="EN96" s="413"/>
      <c r="EO96" s="413"/>
      <c r="EP96" s="413"/>
      <c r="EQ96" s="413"/>
      <c r="ER96" s="413"/>
      <c r="ES96" s="413"/>
      <c r="ET96" s="413"/>
      <c r="EU96" s="413"/>
      <c r="EV96" s="413"/>
      <c r="EW96" s="413"/>
      <c r="EX96" s="413"/>
      <c r="EY96" s="413"/>
      <c r="EZ96" s="413"/>
      <c r="FA96" s="413"/>
      <c r="FB96" s="413"/>
      <c r="FC96" s="413"/>
      <c r="FD96" s="413"/>
      <c r="FE96" s="413"/>
      <c r="FF96" s="413"/>
      <c r="FG96" s="413"/>
      <c r="FH96" s="413"/>
      <c r="FI96" s="413"/>
      <c r="FJ96" s="413"/>
      <c r="FK96" s="413"/>
      <c r="FL96" s="413"/>
      <c r="FM96" s="413"/>
      <c r="FN96" s="413"/>
      <c r="FO96" s="413"/>
      <c r="FP96" s="413"/>
      <c r="FQ96" s="413"/>
      <c r="FR96" s="413"/>
      <c r="FS96" s="413"/>
      <c r="FT96" s="413"/>
      <c r="FU96" s="413"/>
      <c r="FV96" s="413"/>
      <c r="FW96" s="413"/>
      <c r="FX96" s="413"/>
      <c r="FY96" s="413"/>
      <c r="FZ96" s="413"/>
      <c r="GA96" s="413"/>
      <c r="GB96" s="413"/>
      <c r="GC96" s="413"/>
      <c r="GD96" s="413"/>
      <c r="GE96" s="413"/>
      <c r="GF96" s="413"/>
      <c r="GG96" s="413"/>
      <c r="GH96" s="413"/>
      <c r="GI96" s="413"/>
      <c r="GJ96" s="413"/>
      <c r="GK96" s="413"/>
      <c r="GL96" s="413"/>
      <c r="GM96" s="413"/>
      <c r="GN96" s="413"/>
      <c r="GO96" s="413"/>
      <c r="GP96" s="413"/>
      <c r="GQ96" s="413"/>
      <c r="GR96" s="413"/>
      <c r="GS96" s="413"/>
      <c r="GT96" s="413"/>
      <c r="GU96" s="413"/>
      <c r="GV96" s="413"/>
      <c r="GW96" s="413"/>
      <c r="GX96" s="413"/>
      <c r="GY96" s="413"/>
      <c r="GZ96" s="413"/>
      <c r="HA96" s="413"/>
      <c r="HB96" s="413"/>
      <c r="HC96" s="413"/>
      <c r="HD96" s="413"/>
      <c r="HE96" s="413"/>
      <c r="HF96" s="413"/>
      <c r="HG96" s="413"/>
      <c r="HH96" s="413"/>
      <c r="HI96" s="413"/>
      <c r="HJ96" s="413"/>
      <c r="HK96" s="413"/>
      <c r="HL96" s="413"/>
      <c r="HM96" s="413"/>
      <c r="HN96" s="413"/>
      <c r="HO96" s="413"/>
      <c r="HP96" s="413"/>
      <c r="HQ96" s="413"/>
      <c r="HR96" s="413"/>
      <c r="HS96" s="413"/>
      <c r="HT96" s="413"/>
      <c r="HU96" s="413"/>
      <c r="HV96" s="413"/>
      <c r="HW96" s="413"/>
      <c r="HX96" s="413"/>
      <c r="HY96" s="413"/>
      <c r="HZ96" s="413"/>
      <c r="IA96" s="413"/>
      <c r="IB96" s="413"/>
      <c r="IC96" s="413"/>
      <c r="ID96" s="413"/>
      <c r="IE96" s="413"/>
      <c r="IF96" s="413"/>
      <c r="IG96" s="413"/>
      <c r="IH96" s="413"/>
      <c r="II96" s="413"/>
      <c r="IJ96" s="413"/>
      <c r="IK96" s="413"/>
      <c r="IL96" s="413"/>
      <c r="IM96" s="413"/>
      <c r="IN96" s="413"/>
      <c r="IO96" s="413"/>
      <c r="IP96" s="413"/>
      <c r="IQ96" s="413"/>
      <c r="IR96" s="413"/>
    </row>
    <row r="97" spans="1:252" ht="30" customHeight="1" x14ac:dyDescent="0.2">
      <c r="A97" s="447"/>
      <c r="B97" s="739"/>
      <c r="C97" s="740"/>
      <c r="D97" s="50"/>
      <c r="E97" s="736"/>
      <c r="F97" s="737"/>
      <c r="G97" s="737"/>
      <c r="H97" s="737"/>
      <c r="I97" s="737"/>
      <c r="J97" s="737"/>
      <c r="K97" s="737"/>
      <c r="L97" s="737"/>
      <c r="M97" s="738"/>
      <c r="N97" s="51"/>
      <c r="O97" s="256"/>
      <c r="P97" s="412" t="str">
        <f t="shared" si="1"/>
        <v/>
      </c>
      <c r="Q97" s="73"/>
      <c r="R97" s="578"/>
      <c r="S97" s="432"/>
      <c r="T97" s="432"/>
      <c r="U97" s="432"/>
      <c r="V97" s="432"/>
      <c r="W97" s="432"/>
      <c r="X97" s="432"/>
      <c r="Y97" s="432"/>
      <c r="Z97" s="432"/>
      <c r="AA97" s="432"/>
      <c r="AB97" s="432"/>
      <c r="AC97" s="432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13"/>
      <c r="AT97" s="413"/>
      <c r="AU97" s="413"/>
      <c r="AV97" s="413"/>
      <c r="AW97" s="413"/>
      <c r="AX97" s="413"/>
      <c r="AY97" s="413"/>
      <c r="AZ97" s="413"/>
      <c r="BA97" s="413"/>
      <c r="BB97" s="413"/>
      <c r="BC97" s="413"/>
      <c r="BD97" s="413"/>
      <c r="BE97" s="413"/>
      <c r="BF97" s="413"/>
      <c r="BG97" s="413"/>
      <c r="BH97" s="413"/>
      <c r="BI97" s="413"/>
      <c r="BJ97" s="413"/>
      <c r="BK97" s="413"/>
      <c r="BL97" s="413"/>
      <c r="BM97" s="413"/>
      <c r="BN97" s="413"/>
      <c r="BO97" s="413"/>
      <c r="BP97" s="413"/>
      <c r="BQ97" s="413"/>
      <c r="BR97" s="413"/>
      <c r="BS97" s="413"/>
      <c r="BT97" s="413"/>
      <c r="BU97" s="413"/>
      <c r="BV97" s="413"/>
      <c r="BW97" s="413"/>
      <c r="BX97" s="413"/>
      <c r="BY97" s="413"/>
      <c r="BZ97" s="413"/>
      <c r="CA97" s="413"/>
      <c r="CB97" s="413"/>
      <c r="CC97" s="413"/>
      <c r="CD97" s="413"/>
      <c r="CE97" s="413"/>
      <c r="CF97" s="413"/>
      <c r="CG97" s="413"/>
      <c r="CH97" s="413"/>
      <c r="CI97" s="413"/>
      <c r="CJ97" s="413"/>
      <c r="CK97" s="413"/>
      <c r="CL97" s="413"/>
      <c r="CM97" s="413"/>
      <c r="CN97" s="413"/>
      <c r="CO97" s="413"/>
      <c r="CP97" s="413"/>
      <c r="CQ97" s="413"/>
      <c r="CR97" s="413"/>
      <c r="CS97" s="413"/>
      <c r="CT97" s="413"/>
      <c r="CU97" s="413"/>
      <c r="CV97" s="413"/>
      <c r="CW97" s="413"/>
      <c r="CX97" s="413"/>
      <c r="CY97" s="413"/>
      <c r="CZ97" s="413"/>
      <c r="DA97" s="413"/>
      <c r="DB97" s="413"/>
      <c r="DC97" s="413"/>
      <c r="DD97" s="413"/>
      <c r="DE97" s="413"/>
      <c r="DF97" s="413"/>
      <c r="DG97" s="413"/>
      <c r="DH97" s="413"/>
      <c r="DI97" s="413"/>
      <c r="DJ97" s="413"/>
      <c r="DK97" s="413"/>
      <c r="DL97" s="413"/>
      <c r="DM97" s="413"/>
      <c r="DN97" s="413"/>
      <c r="DO97" s="413"/>
      <c r="DP97" s="413"/>
      <c r="DQ97" s="413"/>
      <c r="DR97" s="413"/>
      <c r="DS97" s="413"/>
      <c r="DT97" s="413"/>
      <c r="DU97" s="413"/>
      <c r="DV97" s="413"/>
      <c r="DW97" s="413"/>
      <c r="DX97" s="413"/>
      <c r="DY97" s="413"/>
      <c r="DZ97" s="413"/>
      <c r="EA97" s="413"/>
      <c r="EB97" s="413"/>
      <c r="EC97" s="413"/>
      <c r="ED97" s="413"/>
      <c r="EE97" s="413"/>
      <c r="EF97" s="413"/>
      <c r="EG97" s="413"/>
      <c r="EH97" s="413"/>
      <c r="EI97" s="413"/>
      <c r="EJ97" s="413"/>
      <c r="EK97" s="413"/>
      <c r="EL97" s="413"/>
      <c r="EM97" s="413"/>
      <c r="EN97" s="413"/>
      <c r="EO97" s="413"/>
      <c r="EP97" s="413"/>
      <c r="EQ97" s="413"/>
      <c r="ER97" s="413"/>
      <c r="ES97" s="413"/>
      <c r="ET97" s="413"/>
      <c r="EU97" s="413"/>
      <c r="EV97" s="413"/>
      <c r="EW97" s="413"/>
      <c r="EX97" s="413"/>
      <c r="EY97" s="413"/>
      <c r="EZ97" s="413"/>
      <c r="FA97" s="413"/>
      <c r="FB97" s="413"/>
      <c r="FC97" s="413"/>
      <c r="FD97" s="413"/>
      <c r="FE97" s="413"/>
      <c r="FF97" s="413"/>
      <c r="FG97" s="413"/>
      <c r="FH97" s="413"/>
      <c r="FI97" s="413"/>
      <c r="FJ97" s="413"/>
      <c r="FK97" s="413"/>
      <c r="FL97" s="413"/>
      <c r="FM97" s="413"/>
      <c r="FN97" s="413"/>
      <c r="FO97" s="413"/>
      <c r="FP97" s="413"/>
      <c r="FQ97" s="413"/>
      <c r="FR97" s="413"/>
      <c r="FS97" s="413"/>
      <c r="FT97" s="413"/>
      <c r="FU97" s="413"/>
      <c r="FV97" s="413"/>
      <c r="FW97" s="413"/>
      <c r="FX97" s="413"/>
      <c r="FY97" s="413"/>
      <c r="FZ97" s="413"/>
      <c r="GA97" s="413"/>
      <c r="GB97" s="413"/>
      <c r="GC97" s="413"/>
      <c r="GD97" s="413"/>
      <c r="GE97" s="413"/>
      <c r="GF97" s="413"/>
      <c r="GG97" s="413"/>
      <c r="GH97" s="413"/>
      <c r="GI97" s="413"/>
      <c r="GJ97" s="413"/>
      <c r="GK97" s="413"/>
      <c r="GL97" s="413"/>
      <c r="GM97" s="413"/>
      <c r="GN97" s="413"/>
      <c r="GO97" s="413"/>
      <c r="GP97" s="413"/>
      <c r="GQ97" s="413"/>
      <c r="GR97" s="413"/>
      <c r="GS97" s="413"/>
      <c r="GT97" s="413"/>
      <c r="GU97" s="413"/>
      <c r="GV97" s="413"/>
      <c r="GW97" s="413"/>
      <c r="GX97" s="413"/>
      <c r="GY97" s="413"/>
      <c r="GZ97" s="413"/>
      <c r="HA97" s="413"/>
      <c r="HB97" s="413"/>
      <c r="HC97" s="413"/>
      <c r="HD97" s="413"/>
      <c r="HE97" s="413"/>
      <c r="HF97" s="413"/>
      <c r="HG97" s="413"/>
      <c r="HH97" s="413"/>
      <c r="HI97" s="413"/>
      <c r="HJ97" s="413"/>
      <c r="HK97" s="413"/>
      <c r="HL97" s="413"/>
      <c r="HM97" s="413"/>
      <c r="HN97" s="413"/>
      <c r="HO97" s="413"/>
      <c r="HP97" s="413"/>
      <c r="HQ97" s="413"/>
      <c r="HR97" s="413"/>
      <c r="HS97" s="413"/>
      <c r="HT97" s="413"/>
      <c r="HU97" s="413"/>
      <c r="HV97" s="413"/>
      <c r="HW97" s="413"/>
      <c r="HX97" s="413"/>
      <c r="HY97" s="413"/>
      <c r="HZ97" s="413"/>
      <c r="IA97" s="413"/>
      <c r="IB97" s="413"/>
      <c r="IC97" s="413"/>
      <c r="ID97" s="413"/>
      <c r="IE97" s="413"/>
      <c r="IF97" s="413"/>
      <c r="IG97" s="413"/>
      <c r="IH97" s="413"/>
      <c r="II97" s="413"/>
      <c r="IJ97" s="413"/>
      <c r="IK97" s="413"/>
      <c r="IL97" s="413"/>
      <c r="IM97" s="413"/>
      <c r="IN97" s="413"/>
      <c r="IO97" s="413"/>
      <c r="IP97" s="413"/>
      <c r="IQ97" s="413"/>
      <c r="IR97" s="413"/>
    </row>
    <row r="98" spans="1:252" s="77" customFormat="1" ht="3.75" customHeight="1" x14ac:dyDescent="0.2">
      <c r="A98" s="585"/>
      <c r="Q98" s="569"/>
      <c r="R98" s="579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28"/>
      <c r="AE98" s="428"/>
      <c r="AF98" s="428"/>
      <c r="AG98" s="428"/>
      <c r="AH98" s="428"/>
      <c r="AI98" s="428"/>
      <c r="AJ98" s="428"/>
      <c r="AK98" s="428"/>
      <c r="AL98" s="428"/>
      <c r="AM98" s="428"/>
      <c r="AN98" s="428"/>
      <c r="AO98" s="428"/>
      <c r="AP98" s="428"/>
      <c r="AQ98" s="428"/>
      <c r="AR98" s="428"/>
      <c r="AS98" s="422"/>
      <c r="AT98" s="422"/>
      <c r="AU98" s="422"/>
      <c r="AV98" s="422"/>
      <c r="AW98" s="422"/>
      <c r="AX98" s="422"/>
      <c r="AY98" s="422"/>
      <c r="AZ98" s="422"/>
      <c r="BA98" s="422"/>
      <c r="BB98" s="422"/>
      <c r="BC98" s="422"/>
      <c r="BD98" s="422"/>
      <c r="BE98" s="422"/>
      <c r="BF98" s="422"/>
      <c r="BG98" s="422"/>
      <c r="BH98" s="422"/>
      <c r="BI98" s="422"/>
      <c r="BJ98" s="422"/>
      <c r="BK98" s="422"/>
      <c r="BL98" s="422"/>
      <c r="BM98" s="422"/>
      <c r="BN98" s="422"/>
      <c r="BO98" s="422"/>
      <c r="BP98" s="422"/>
      <c r="BQ98" s="422"/>
      <c r="BR98" s="422"/>
      <c r="BS98" s="422"/>
      <c r="BT98" s="422"/>
      <c r="BU98" s="422"/>
      <c r="BV98" s="422"/>
      <c r="BW98" s="422"/>
      <c r="BX98" s="422"/>
      <c r="BY98" s="422"/>
      <c r="BZ98" s="422"/>
      <c r="CA98" s="422"/>
      <c r="CB98" s="422"/>
      <c r="CC98" s="422"/>
      <c r="CD98" s="422"/>
      <c r="CE98" s="422"/>
      <c r="CF98" s="422"/>
      <c r="CG98" s="422"/>
      <c r="CH98" s="422"/>
      <c r="CI98" s="422"/>
      <c r="CJ98" s="422"/>
      <c r="CK98" s="422"/>
      <c r="CL98" s="422"/>
      <c r="CM98" s="422"/>
      <c r="CN98" s="422"/>
      <c r="CO98" s="422"/>
      <c r="CP98" s="422"/>
      <c r="CQ98" s="422"/>
      <c r="CR98" s="422"/>
      <c r="CS98" s="422"/>
      <c r="CT98" s="422"/>
      <c r="CU98" s="422"/>
      <c r="CV98" s="422"/>
      <c r="CW98" s="422"/>
      <c r="CX98" s="422"/>
      <c r="CY98" s="422"/>
      <c r="CZ98" s="422"/>
      <c r="DA98" s="422"/>
      <c r="DB98" s="422"/>
      <c r="DC98" s="422"/>
      <c r="DD98" s="422"/>
      <c r="DE98" s="422"/>
      <c r="DF98" s="422"/>
      <c r="DG98" s="422"/>
      <c r="DH98" s="422"/>
      <c r="DI98" s="422"/>
      <c r="DJ98" s="422"/>
      <c r="DK98" s="422"/>
      <c r="DL98" s="422"/>
      <c r="DM98" s="422"/>
      <c r="DN98" s="422"/>
      <c r="DO98" s="422"/>
      <c r="DP98" s="422"/>
      <c r="DQ98" s="422"/>
      <c r="DR98" s="422"/>
      <c r="DS98" s="422"/>
      <c r="DT98" s="422"/>
      <c r="DU98" s="422"/>
      <c r="DV98" s="422"/>
      <c r="DW98" s="422"/>
      <c r="DX98" s="422"/>
      <c r="DY98" s="422"/>
      <c r="DZ98" s="422"/>
      <c r="EA98" s="422"/>
      <c r="EB98" s="422"/>
      <c r="EC98" s="422"/>
      <c r="ED98" s="422"/>
      <c r="EE98" s="422"/>
      <c r="EF98" s="422"/>
      <c r="EG98" s="422"/>
      <c r="EH98" s="422"/>
      <c r="EI98" s="422"/>
      <c r="EJ98" s="422"/>
      <c r="EK98" s="422"/>
      <c r="EL98" s="422"/>
      <c r="EM98" s="422"/>
      <c r="EN98" s="422"/>
      <c r="EO98" s="422"/>
      <c r="EP98" s="422"/>
      <c r="EQ98" s="422"/>
      <c r="ER98" s="422"/>
      <c r="ES98" s="422"/>
      <c r="ET98" s="422"/>
      <c r="EU98" s="422"/>
      <c r="EV98" s="422"/>
      <c r="EW98" s="422"/>
      <c r="EX98" s="422"/>
      <c r="EY98" s="422"/>
      <c r="EZ98" s="422"/>
      <c r="FA98" s="422"/>
      <c r="FB98" s="422"/>
      <c r="FC98" s="422"/>
      <c r="FD98" s="422"/>
      <c r="FE98" s="422"/>
      <c r="FF98" s="422"/>
      <c r="FG98" s="422"/>
      <c r="FH98" s="422"/>
      <c r="FI98" s="422"/>
      <c r="FJ98" s="422"/>
      <c r="FK98" s="422"/>
      <c r="FL98" s="422"/>
      <c r="FM98" s="422"/>
      <c r="FN98" s="422"/>
      <c r="FO98" s="422"/>
      <c r="FP98" s="422"/>
      <c r="FQ98" s="422"/>
      <c r="FR98" s="422"/>
      <c r="FS98" s="422"/>
      <c r="FT98" s="422"/>
      <c r="FU98" s="422"/>
      <c r="FV98" s="422"/>
      <c r="FW98" s="422"/>
      <c r="FX98" s="422"/>
      <c r="FY98" s="422"/>
      <c r="FZ98" s="422"/>
      <c r="GA98" s="422"/>
      <c r="GB98" s="422"/>
      <c r="GC98" s="422"/>
      <c r="GD98" s="422"/>
      <c r="GE98" s="422"/>
      <c r="GF98" s="422"/>
      <c r="GG98" s="422"/>
      <c r="GH98" s="422"/>
      <c r="GI98" s="422"/>
      <c r="GJ98" s="422"/>
      <c r="GK98" s="422"/>
      <c r="GL98" s="422"/>
      <c r="GM98" s="422"/>
      <c r="GN98" s="422"/>
      <c r="GO98" s="422"/>
      <c r="GP98" s="422"/>
      <c r="GQ98" s="422"/>
      <c r="GR98" s="422"/>
      <c r="GS98" s="422"/>
      <c r="GT98" s="422"/>
      <c r="GU98" s="422"/>
      <c r="GV98" s="422"/>
      <c r="GW98" s="422"/>
      <c r="GX98" s="422"/>
      <c r="GY98" s="422"/>
      <c r="GZ98" s="422"/>
      <c r="HA98" s="422"/>
      <c r="HB98" s="422"/>
      <c r="HC98" s="422"/>
      <c r="HD98" s="422"/>
      <c r="HE98" s="422"/>
      <c r="HF98" s="422"/>
      <c r="HG98" s="422"/>
      <c r="HH98" s="422"/>
      <c r="HI98" s="422"/>
      <c r="HJ98" s="422"/>
      <c r="HK98" s="422"/>
      <c r="HL98" s="422"/>
      <c r="HM98" s="422"/>
      <c r="HN98" s="422"/>
      <c r="HO98" s="422"/>
      <c r="HP98" s="422"/>
      <c r="HQ98" s="422"/>
      <c r="HR98" s="422"/>
      <c r="HS98" s="422"/>
      <c r="HT98" s="422"/>
      <c r="HU98" s="422"/>
      <c r="HV98" s="422"/>
      <c r="HW98" s="422"/>
      <c r="HX98" s="422"/>
      <c r="HY98" s="422"/>
      <c r="HZ98" s="422"/>
      <c r="IA98" s="422"/>
      <c r="IB98" s="422"/>
      <c r="IC98" s="422"/>
      <c r="ID98" s="422"/>
      <c r="IE98" s="422"/>
      <c r="IF98" s="422"/>
      <c r="IG98" s="422"/>
      <c r="IH98" s="422"/>
      <c r="II98" s="422"/>
      <c r="IJ98" s="422"/>
      <c r="IK98" s="422"/>
      <c r="IL98" s="422"/>
      <c r="IM98" s="422"/>
      <c r="IN98" s="422"/>
      <c r="IO98" s="422"/>
      <c r="IP98" s="422"/>
      <c r="IQ98" s="422"/>
      <c r="IR98" s="422"/>
    </row>
    <row r="99" spans="1:252" ht="21" customHeight="1" x14ac:dyDescent="0.2">
      <c r="A99" s="446"/>
      <c r="B99" s="335" t="s">
        <v>15</v>
      </c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7"/>
      <c r="R99" s="578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29"/>
      <c r="AE99" s="429"/>
      <c r="AF99" s="429"/>
      <c r="AG99" s="429"/>
      <c r="AH99" s="429"/>
      <c r="AI99" s="429"/>
      <c r="AJ99" s="429"/>
      <c r="AK99" s="429"/>
      <c r="AL99" s="429"/>
      <c r="AM99" s="429"/>
      <c r="AN99" s="429"/>
      <c r="AO99" s="429"/>
      <c r="AP99" s="429"/>
      <c r="AQ99" s="429"/>
      <c r="AR99" s="429"/>
      <c r="AS99" s="415"/>
      <c r="AT99" s="415"/>
      <c r="AU99" s="415"/>
      <c r="AV99" s="415"/>
      <c r="AW99" s="415"/>
      <c r="AX99" s="415"/>
      <c r="AY99" s="415"/>
      <c r="AZ99" s="415"/>
      <c r="BA99" s="415"/>
      <c r="BB99" s="415"/>
      <c r="BC99" s="415"/>
      <c r="BD99" s="415"/>
      <c r="BE99" s="415"/>
      <c r="BF99" s="415"/>
      <c r="BG99" s="415"/>
      <c r="BH99" s="415"/>
      <c r="BI99" s="415"/>
      <c r="BJ99" s="415"/>
      <c r="BK99" s="415"/>
      <c r="BL99" s="415"/>
      <c r="BM99" s="415"/>
      <c r="BN99" s="415"/>
      <c r="BO99" s="415"/>
      <c r="BP99" s="415"/>
      <c r="BQ99" s="415"/>
      <c r="BR99" s="415"/>
      <c r="BS99" s="415"/>
      <c r="BT99" s="415"/>
      <c r="BU99" s="415"/>
      <c r="BV99" s="415"/>
      <c r="BW99" s="415"/>
      <c r="BX99" s="415"/>
      <c r="BY99" s="415"/>
      <c r="BZ99" s="415"/>
      <c r="CA99" s="415"/>
      <c r="CB99" s="415"/>
      <c r="CC99" s="415"/>
      <c r="CD99" s="415"/>
      <c r="CE99" s="415"/>
      <c r="CF99" s="415"/>
      <c r="CG99" s="415"/>
      <c r="CH99" s="415"/>
      <c r="CI99" s="415"/>
      <c r="CJ99" s="415"/>
      <c r="CK99" s="415"/>
      <c r="CL99" s="415"/>
      <c r="CM99" s="415"/>
      <c r="CN99" s="415"/>
      <c r="CO99" s="415"/>
      <c r="CP99" s="415"/>
      <c r="CQ99" s="415"/>
      <c r="CR99" s="415"/>
      <c r="CS99" s="415"/>
      <c r="CT99" s="415"/>
      <c r="CU99" s="415"/>
      <c r="CV99" s="415"/>
      <c r="CW99" s="415"/>
      <c r="CX99" s="415"/>
      <c r="CY99" s="415"/>
      <c r="CZ99" s="415"/>
      <c r="DA99" s="415"/>
      <c r="DB99" s="415"/>
      <c r="DC99" s="415"/>
      <c r="DD99" s="415"/>
      <c r="DE99" s="415"/>
      <c r="DF99" s="415"/>
      <c r="DG99" s="415"/>
      <c r="DH99" s="415"/>
      <c r="DI99" s="415"/>
      <c r="DJ99" s="415"/>
      <c r="DK99" s="415"/>
      <c r="DL99" s="415"/>
      <c r="DM99" s="415"/>
      <c r="DN99" s="415"/>
      <c r="DO99" s="415"/>
      <c r="DP99" s="415"/>
      <c r="DQ99" s="415"/>
      <c r="DR99" s="415"/>
      <c r="DS99" s="415"/>
      <c r="DT99" s="415"/>
      <c r="DU99" s="415"/>
      <c r="DV99" s="415"/>
      <c r="DW99" s="415"/>
      <c r="DX99" s="415"/>
      <c r="DY99" s="415"/>
      <c r="DZ99" s="415"/>
      <c r="EA99" s="415"/>
      <c r="EB99" s="415"/>
      <c r="EC99" s="415"/>
      <c r="ED99" s="415"/>
      <c r="EE99" s="415"/>
      <c r="EF99" s="415"/>
      <c r="EG99" s="415"/>
      <c r="EH99" s="415"/>
      <c r="EI99" s="415"/>
      <c r="EJ99" s="415"/>
      <c r="EK99" s="415"/>
      <c r="EL99" s="415"/>
      <c r="EM99" s="415"/>
      <c r="EN99" s="415"/>
      <c r="EO99" s="415"/>
      <c r="EP99" s="415"/>
      <c r="EQ99" s="415"/>
      <c r="ER99" s="415"/>
      <c r="ES99" s="415"/>
      <c r="ET99" s="415"/>
      <c r="EU99" s="415"/>
      <c r="EV99" s="415"/>
      <c r="EW99" s="415"/>
      <c r="EX99" s="415"/>
      <c r="EY99" s="415"/>
      <c r="EZ99" s="415"/>
      <c r="FA99" s="415"/>
      <c r="FB99" s="415"/>
      <c r="FC99" s="415"/>
      <c r="FD99" s="415"/>
      <c r="FE99" s="415"/>
      <c r="FF99" s="415"/>
      <c r="FG99" s="415"/>
      <c r="FH99" s="415"/>
      <c r="FI99" s="415"/>
      <c r="FJ99" s="415"/>
      <c r="FK99" s="415"/>
      <c r="FL99" s="415"/>
      <c r="FM99" s="415"/>
      <c r="FN99" s="415"/>
      <c r="FO99" s="415"/>
      <c r="FP99" s="415"/>
      <c r="FQ99" s="415"/>
      <c r="FR99" s="415"/>
      <c r="FS99" s="415"/>
      <c r="FT99" s="415"/>
      <c r="FU99" s="415"/>
      <c r="FV99" s="415"/>
      <c r="FW99" s="415"/>
      <c r="FX99" s="415"/>
      <c r="FY99" s="415"/>
      <c r="FZ99" s="415"/>
      <c r="GA99" s="415"/>
      <c r="GB99" s="415"/>
      <c r="GC99" s="415"/>
      <c r="GD99" s="415"/>
      <c r="GE99" s="415"/>
      <c r="GF99" s="415"/>
      <c r="GG99" s="415"/>
      <c r="GH99" s="415"/>
      <c r="GI99" s="415"/>
      <c r="GJ99" s="415"/>
      <c r="GK99" s="415"/>
      <c r="GL99" s="415"/>
      <c r="GM99" s="415"/>
      <c r="GN99" s="415"/>
      <c r="GO99" s="415"/>
      <c r="GP99" s="415"/>
      <c r="GQ99" s="415"/>
      <c r="GR99" s="415"/>
      <c r="GS99" s="415"/>
      <c r="GT99" s="415"/>
      <c r="GU99" s="415"/>
      <c r="GV99" s="415"/>
      <c r="GW99" s="415"/>
      <c r="GX99" s="415"/>
      <c r="GY99" s="415"/>
      <c r="GZ99" s="415"/>
      <c r="HA99" s="415"/>
      <c r="HB99" s="415"/>
      <c r="HC99" s="415"/>
      <c r="HD99" s="415"/>
      <c r="HE99" s="415"/>
      <c r="HF99" s="415"/>
      <c r="HG99" s="415"/>
      <c r="HH99" s="415"/>
      <c r="HI99" s="415"/>
      <c r="HJ99" s="415"/>
      <c r="HK99" s="415"/>
      <c r="HL99" s="415"/>
      <c r="HM99" s="415"/>
      <c r="HN99" s="415"/>
      <c r="HO99" s="415"/>
      <c r="HP99" s="415"/>
      <c r="HQ99" s="415"/>
      <c r="HR99" s="415"/>
      <c r="HS99" s="415"/>
      <c r="HT99" s="415"/>
      <c r="HU99" s="415"/>
      <c r="HV99" s="415"/>
      <c r="HW99" s="415"/>
      <c r="HX99" s="415"/>
      <c r="HY99" s="415"/>
      <c r="HZ99" s="415"/>
      <c r="IA99" s="415"/>
      <c r="IB99" s="415"/>
      <c r="IC99" s="415"/>
      <c r="ID99" s="415"/>
      <c r="IE99" s="415"/>
      <c r="IF99" s="415"/>
      <c r="IG99" s="415"/>
      <c r="IH99" s="415"/>
      <c r="II99" s="415"/>
      <c r="IJ99" s="415"/>
      <c r="IK99" s="415"/>
      <c r="IL99" s="415"/>
      <c r="IM99" s="415"/>
      <c r="IN99" s="415"/>
      <c r="IO99" s="415"/>
      <c r="IP99" s="415"/>
      <c r="IQ99" s="415"/>
      <c r="IR99" s="415"/>
    </row>
    <row r="100" spans="1:252" ht="12" customHeight="1" x14ac:dyDescent="0.2">
      <c r="A100" s="446"/>
      <c r="B100" s="49" t="str">
        <f>B53</f>
        <v>FAPESP, NOVEMBRO DE 2013</v>
      </c>
      <c r="C100" s="3"/>
      <c r="D100" s="3"/>
      <c r="E100" s="3"/>
      <c r="F100" s="43"/>
      <c r="G100" s="43"/>
      <c r="H100" s="43"/>
      <c r="I100" s="43"/>
      <c r="J100" s="43"/>
      <c r="K100" s="43"/>
      <c r="L100" s="43"/>
      <c r="M100" s="3"/>
      <c r="N100" s="3"/>
      <c r="O100" s="76"/>
      <c r="P100" s="76"/>
      <c r="Q100" s="76">
        <f>O53+1</f>
        <v>2</v>
      </c>
      <c r="R100" s="442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5"/>
      <c r="AD100" s="429"/>
      <c r="AE100" s="429"/>
      <c r="AF100" s="429"/>
      <c r="AG100" s="429"/>
      <c r="AH100" s="429"/>
      <c r="AI100" s="429"/>
      <c r="AJ100" s="429"/>
      <c r="AK100" s="429"/>
      <c r="AL100" s="429"/>
      <c r="AM100" s="429"/>
      <c r="AN100" s="429"/>
      <c r="AO100" s="429"/>
      <c r="AP100" s="429"/>
      <c r="AQ100" s="429"/>
      <c r="AR100" s="429"/>
      <c r="AS100" s="415"/>
      <c r="AT100" s="415"/>
      <c r="AU100" s="415"/>
      <c r="AV100" s="415"/>
      <c r="AW100" s="415"/>
      <c r="AX100" s="415"/>
      <c r="AY100" s="415"/>
      <c r="AZ100" s="415"/>
      <c r="BA100" s="415"/>
      <c r="BB100" s="415"/>
      <c r="BC100" s="415"/>
      <c r="BD100" s="415"/>
      <c r="BE100" s="415"/>
      <c r="BF100" s="415"/>
      <c r="BG100" s="415"/>
      <c r="BH100" s="415"/>
      <c r="BI100" s="415"/>
      <c r="BJ100" s="415"/>
      <c r="BK100" s="415"/>
      <c r="BL100" s="415"/>
      <c r="BM100" s="415"/>
      <c r="BN100" s="415"/>
      <c r="BO100" s="415"/>
      <c r="BP100" s="415"/>
      <c r="BQ100" s="415"/>
      <c r="BR100" s="415"/>
      <c r="BS100" s="415"/>
      <c r="BT100" s="415"/>
      <c r="BU100" s="415"/>
      <c r="BV100" s="415"/>
      <c r="BW100" s="415"/>
      <c r="BX100" s="415"/>
      <c r="BY100" s="415"/>
      <c r="BZ100" s="415"/>
      <c r="CA100" s="415"/>
      <c r="CB100" s="415"/>
      <c r="CC100" s="415"/>
      <c r="CD100" s="415"/>
      <c r="CE100" s="415"/>
      <c r="CF100" s="415"/>
      <c r="CG100" s="415"/>
      <c r="CH100" s="415"/>
      <c r="CI100" s="415"/>
      <c r="CJ100" s="415"/>
      <c r="CK100" s="415"/>
      <c r="CL100" s="415"/>
      <c r="CM100" s="415"/>
      <c r="CN100" s="415"/>
      <c r="CO100" s="415"/>
      <c r="CP100" s="415"/>
      <c r="CQ100" s="415"/>
      <c r="CR100" s="415"/>
      <c r="CS100" s="415"/>
      <c r="CT100" s="415"/>
      <c r="CU100" s="415"/>
      <c r="CV100" s="415"/>
      <c r="CW100" s="415"/>
      <c r="CX100" s="415"/>
      <c r="CY100" s="415"/>
      <c r="CZ100" s="415"/>
      <c r="DA100" s="415"/>
      <c r="DB100" s="415"/>
      <c r="DC100" s="415"/>
      <c r="DD100" s="415"/>
      <c r="DE100" s="415"/>
      <c r="DF100" s="415"/>
      <c r="DG100" s="415"/>
      <c r="DH100" s="415"/>
      <c r="DI100" s="415"/>
      <c r="DJ100" s="415"/>
      <c r="DK100" s="415"/>
      <c r="DL100" s="415"/>
      <c r="DM100" s="415"/>
      <c r="DN100" s="415"/>
      <c r="DO100" s="415"/>
      <c r="DP100" s="415"/>
      <c r="DQ100" s="415"/>
      <c r="DR100" s="415"/>
      <c r="DS100" s="415"/>
      <c r="DT100" s="415"/>
      <c r="DU100" s="415"/>
      <c r="DV100" s="415"/>
      <c r="DW100" s="415"/>
      <c r="DX100" s="415"/>
      <c r="DY100" s="415"/>
      <c r="DZ100" s="415"/>
      <c r="EA100" s="415"/>
      <c r="EB100" s="415"/>
      <c r="EC100" s="415"/>
      <c r="ED100" s="415"/>
      <c r="EE100" s="415"/>
      <c r="EF100" s="415"/>
      <c r="EG100" s="415"/>
      <c r="EH100" s="415"/>
      <c r="EI100" s="415"/>
      <c r="EJ100" s="415"/>
      <c r="EK100" s="415"/>
      <c r="EL100" s="415"/>
      <c r="EM100" s="415"/>
      <c r="EN100" s="415"/>
      <c r="EO100" s="415"/>
      <c r="EP100" s="415"/>
      <c r="EQ100" s="415"/>
      <c r="ER100" s="415"/>
      <c r="ES100" s="415"/>
      <c r="ET100" s="415"/>
      <c r="EU100" s="415"/>
      <c r="EV100" s="415"/>
      <c r="EW100" s="415"/>
      <c r="EX100" s="415"/>
      <c r="EY100" s="415"/>
      <c r="EZ100" s="415"/>
      <c r="FA100" s="415"/>
      <c r="FB100" s="415"/>
      <c r="FC100" s="415"/>
      <c r="FD100" s="415"/>
      <c r="FE100" s="415"/>
      <c r="FF100" s="415"/>
      <c r="FG100" s="415"/>
      <c r="FH100" s="415"/>
      <c r="FI100" s="415"/>
      <c r="FJ100" s="415"/>
      <c r="FK100" s="415"/>
      <c r="FL100" s="415"/>
      <c r="FM100" s="415"/>
      <c r="FN100" s="415"/>
      <c r="FO100" s="415"/>
      <c r="FP100" s="415"/>
      <c r="FQ100" s="415"/>
      <c r="FR100" s="415"/>
      <c r="FS100" s="415"/>
      <c r="FT100" s="415"/>
      <c r="FU100" s="415"/>
      <c r="FV100" s="415"/>
      <c r="FW100" s="415"/>
      <c r="FX100" s="415"/>
      <c r="FY100" s="415"/>
      <c r="FZ100" s="415"/>
      <c r="GA100" s="415"/>
      <c r="GB100" s="415"/>
      <c r="GC100" s="415"/>
      <c r="GD100" s="415"/>
      <c r="GE100" s="415"/>
      <c r="GF100" s="415"/>
      <c r="GG100" s="415"/>
      <c r="GH100" s="415"/>
      <c r="GI100" s="415"/>
      <c r="GJ100" s="415"/>
      <c r="GK100" s="415"/>
      <c r="GL100" s="415"/>
      <c r="GM100" s="415"/>
      <c r="GN100" s="415"/>
      <c r="GO100" s="415"/>
      <c r="GP100" s="415"/>
      <c r="GQ100" s="415"/>
      <c r="GR100" s="415"/>
      <c r="GS100" s="415"/>
      <c r="GT100" s="415"/>
      <c r="GU100" s="415"/>
      <c r="GV100" s="415"/>
      <c r="GW100" s="415"/>
      <c r="GX100" s="415"/>
      <c r="GY100" s="415"/>
      <c r="GZ100" s="415"/>
      <c r="HA100" s="415"/>
      <c r="HB100" s="415"/>
      <c r="HC100" s="415"/>
      <c r="HD100" s="415"/>
      <c r="HE100" s="415"/>
      <c r="HF100" s="415"/>
      <c r="HG100" s="415"/>
      <c r="HH100" s="415"/>
      <c r="HI100" s="415"/>
      <c r="HJ100" s="415"/>
      <c r="HK100" s="415"/>
      <c r="HL100" s="415"/>
      <c r="HM100" s="415"/>
      <c r="HN100" s="415"/>
      <c r="HO100" s="415"/>
      <c r="HP100" s="415"/>
      <c r="HQ100" s="415"/>
      <c r="HR100" s="415"/>
      <c r="HS100" s="415"/>
      <c r="HT100" s="415"/>
      <c r="HU100" s="415"/>
      <c r="HV100" s="415"/>
      <c r="HW100" s="415"/>
      <c r="HX100" s="415"/>
      <c r="HY100" s="415"/>
      <c r="HZ100" s="415"/>
      <c r="IA100" s="415"/>
      <c r="IB100" s="415"/>
      <c r="IC100" s="415"/>
      <c r="ID100" s="415"/>
      <c r="IE100" s="415"/>
      <c r="IF100" s="415"/>
      <c r="IG100" s="415"/>
      <c r="IH100" s="415"/>
      <c r="II100" s="415"/>
      <c r="IJ100" s="415"/>
      <c r="IK100" s="415"/>
      <c r="IL100" s="415"/>
      <c r="IM100" s="415"/>
      <c r="IN100" s="415"/>
      <c r="IO100" s="415"/>
      <c r="IP100" s="415"/>
      <c r="IQ100" s="415"/>
      <c r="IR100" s="415"/>
    </row>
    <row r="101" spans="1:252" ht="12" customHeight="1" x14ac:dyDescent="0.2">
      <c r="A101" s="446"/>
      <c r="B101" s="448"/>
      <c r="C101" s="449"/>
      <c r="D101" s="449"/>
      <c r="E101" s="449"/>
      <c r="F101" s="450"/>
      <c r="G101" s="450"/>
      <c r="H101" s="450"/>
      <c r="I101" s="450"/>
      <c r="J101" s="450"/>
      <c r="K101" s="450"/>
      <c r="L101" s="450"/>
      <c r="M101" s="449"/>
      <c r="N101" s="449"/>
      <c r="O101" s="451"/>
      <c r="P101" s="451"/>
      <c r="Q101" s="451"/>
      <c r="R101" s="442"/>
      <c r="S101" s="435"/>
      <c r="T101" s="435"/>
      <c r="U101" s="435"/>
      <c r="V101" s="435"/>
      <c r="W101" s="435"/>
      <c r="X101" s="435"/>
      <c r="Y101" s="435"/>
      <c r="Z101" s="435"/>
      <c r="AA101" s="435"/>
      <c r="AB101" s="435"/>
      <c r="AC101" s="435"/>
      <c r="AD101" s="429"/>
      <c r="AE101" s="429"/>
      <c r="AF101" s="429"/>
      <c r="AG101" s="429"/>
      <c r="AH101" s="429"/>
      <c r="AI101" s="429"/>
      <c r="AJ101" s="429"/>
      <c r="AK101" s="429"/>
      <c r="AL101" s="429"/>
      <c r="AM101" s="429"/>
      <c r="AN101" s="429"/>
      <c r="AO101" s="429"/>
      <c r="AP101" s="429"/>
      <c r="AQ101" s="429"/>
      <c r="AR101" s="429"/>
      <c r="AS101" s="415"/>
      <c r="AT101" s="415"/>
      <c r="AU101" s="415"/>
      <c r="AV101" s="415"/>
      <c r="AW101" s="415"/>
      <c r="AX101" s="415"/>
      <c r="AY101" s="415"/>
      <c r="AZ101" s="415"/>
      <c r="BA101" s="415"/>
      <c r="BB101" s="415"/>
      <c r="BC101" s="415"/>
      <c r="BD101" s="415"/>
      <c r="BE101" s="415"/>
      <c r="BF101" s="415"/>
      <c r="BG101" s="415"/>
      <c r="BH101" s="415"/>
      <c r="BI101" s="415"/>
      <c r="BJ101" s="415"/>
      <c r="BK101" s="415"/>
      <c r="BL101" s="415"/>
      <c r="BM101" s="415"/>
      <c r="BN101" s="415"/>
      <c r="BO101" s="415"/>
      <c r="BP101" s="415"/>
      <c r="BQ101" s="415"/>
      <c r="BR101" s="415"/>
      <c r="BS101" s="415"/>
      <c r="BT101" s="415"/>
      <c r="BU101" s="415"/>
      <c r="BV101" s="415"/>
      <c r="BW101" s="415"/>
      <c r="BX101" s="415"/>
      <c r="BY101" s="415"/>
      <c r="BZ101" s="415"/>
      <c r="CA101" s="415"/>
      <c r="CB101" s="415"/>
      <c r="CC101" s="415"/>
      <c r="CD101" s="415"/>
      <c r="CE101" s="415"/>
      <c r="CF101" s="415"/>
      <c r="CG101" s="415"/>
      <c r="CH101" s="415"/>
      <c r="CI101" s="415"/>
      <c r="CJ101" s="415"/>
      <c r="CK101" s="415"/>
      <c r="CL101" s="415"/>
      <c r="CM101" s="415"/>
      <c r="CN101" s="415"/>
      <c r="CO101" s="415"/>
      <c r="CP101" s="415"/>
      <c r="CQ101" s="415"/>
      <c r="CR101" s="415"/>
      <c r="CS101" s="415"/>
      <c r="CT101" s="415"/>
      <c r="CU101" s="415"/>
      <c r="CV101" s="415"/>
      <c r="CW101" s="415"/>
      <c r="CX101" s="415"/>
      <c r="CY101" s="415"/>
      <c r="CZ101" s="415"/>
      <c r="DA101" s="415"/>
      <c r="DB101" s="415"/>
      <c r="DC101" s="415"/>
      <c r="DD101" s="415"/>
      <c r="DE101" s="415"/>
      <c r="DF101" s="415"/>
      <c r="DG101" s="415"/>
      <c r="DH101" s="415"/>
      <c r="DI101" s="415"/>
      <c r="DJ101" s="415"/>
      <c r="DK101" s="415"/>
      <c r="DL101" s="415"/>
      <c r="DM101" s="415"/>
      <c r="DN101" s="415"/>
      <c r="DO101" s="415"/>
      <c r="DP101" s="415"/>
      <c r="DQ101" s="415"/>
      <c r="DR101" s="415"/>
      <c r="DS101" s="415"/>
      <c r="DT101" s="415"/>
      <c r="DU101" s="415"/>
      <c r="DV101" s="415"/>
      <c r="DW101" s="415"/>
      <c r="DX101" s="415"/>
      <c r="DY101" s="415"/>
      <c r="DZ101" s="415"/>
      <c r="EA101" s="415"/>
      <c r="EB101" s="415"/>
      <c r="EC101" s="415"/>
      <c r="ED101" s="415"/>
      <c r="EE101" s="415"/>
      <c r="EF101" s="415"/>
      <c r="EG101" s="415"/>
      <c r="EH101" s="415"/>
      <c r="EI101" s="415"/>
      <c r="EJ101" s="415"/>
      <c r="EK101" s="415"/>
      <c r="EL101" s="415"/>
      <c r="EM101" s="415"/>
      <c r="EN101" s="415"/>
      <c r="EO101" s="415"/>
      <c r="EP101" s="415"/>
      <c r="EQ101" s="415"/>
      <c r="ER101" s="415"/>
      <c r="ES101" s="415"/>
      <c r="ET101" s="415"/>
      <c r="EU101" s="415"/>
      <c r="EV101" s="415"/>
      <c r="EW101" s="415"/>
      <c r="EX101" s="415"/>
      <c r="EY101" s="415"/>
      <c r="EZ101" s="415"/>
      <c r="FA101" s="415"/>
      <c r="FB101" s="415"/>
      <c r="FC101" s="415"/>
      <c r="FD101" s="415"/>
      <c r="FE101" s="415"/>
      <c r="FF101" s="415"/>
      <c r="FG101" s="415"/>
      <c r="FH101" s="415"/>
      <c r="FI101" s="415"/>
      <c r="FJ101" s="415"/>
      <c r="FK101" s="415"/>
      <c r="FL101" s="415"/>
      <c r="FM101" s="415"/>
      <c r="FN101" s="415"/>
      <c r="FO101" s="415"/>
      <c r="FP101" s="415"/>
      <c r="FQ101" s="415"/>
      <c r="FR101" s="415"/>
      <c r="FS101" s="415"/>
      <c r="FT101" s="415"/>
      <c r="FU101" s="415"/>
      <c r="FV101" s="415"/>
      <c r="FW101" s="415"/>
      <c r="FX101" s="415"/>
      <c r="FY101" s="415"/>
      <c r="FZ101" s="415"/>
      <c r="GA101" s="415"/>
      <c r="GB101" s="415"/>
      <c r="GC101" s="415"/>
      <c r="GD101" s="415"/>
      <c r="GE101" s="415"/>
      <c r="GF101" s="415"/>
      <c r="GG101" s="415"/>
      <c r="GH101" s="415"/>
      <c r="GI101" s="415"/>
      <c r="GJ101" s="415"/>
      <c r="GK101" s="415"/>
      <c r="GL101" s="415"/>
      <c r="GM101" s="415"/>
      <c r="GN101" s="415"/>
      <c r="GO101" s="415"/>
      <c r="GP101" s="415"/>
      <c r="GQ101" s="415"/>
      <c r="GR101" s="415"/>
      <c r="GS101" s="415"/>
      <c r="GT101" s="415"/>
      <c r="GU101" s="415"/>
      <c r="GV101" s="415"/>
      <c r="GW101" s="415"/>
      <c r="GX101" s="415"/>
      <c r="GY101" s="415"/>
      <c r="GZ101" s="415"/>
      <c r="HA101" s="415"/>
      <c r="HB101" s="415"/>
      <c r="HC101" s="415"/>
      <c r="HD101" s="415"/>
      <c r="HE101" s="415"/>
      <c r="HF101" s="415"/>
      <c r="HG101" s="415"/>
      <c r="HH101" s="415"/>
      <c r="HI101" s="415"/>
      <c r="HJ101" s="415"/>
      <c r="HK101" s="415"/>
      <c r="HL101" s="415"/>
      <c r="HM101" s="415"/>
      <c r="HN101" s="415"/>
      <c r="HO101" s="415"/>
      <c r="HP101" s="415"/>
      <c r="HQ101" s="415"/>
      <c r="HR101" s="415"/>
      <c r="HS101" s="415"/>
      <c r="HT101" s="415"/>
      <c r="HU101" s="415"/>
      <c r="HV101" s="415"/>
      <c r="HW101" s="415"/>
      <c r="HX101" s="415"/>
      <c r="HY101" s="415"/>
      <c r="HZ101" s="415"/>
      <c r="IA101" s="415"/>
      <c r="IB101" s="415"/>
      <c r="IC101" s="415"/>
      <c r="ID101" s="415"/>
      <c r="IE101" s="415"/>
      <c r="IF101" s="415"/>
      <c r="IG101" s="415"/>
      <c r="IH101" s="415"/>
      <c r="II101" s="415"/>
      <c r="IJ101" s="415"/>
      <c r="IK101" s="415"/>
      <c r="IL101" s="415"/>
      <c r="IM101" s="415"/>
      <c r="IN101" s="415"/>
      <c r="IO101" s="415"/>
      <c r="IP101" s="415"/>
      <c r="IQ101" s="415"/>
      <c r="IR101" s="415"/>
    </row>
    <row r="102" spans="1:252" ht="12" customHeight="1" x14ac:dyDescent="0.2">
      <c r="A102" s="446"/>
      <c r="B102" s="448"/>
      <c r="C102" s="449"/>
      <c r="D102" s="449"/>
      <c r="E102" s="449"/>
      <c r="F102" s="450"/>
      <c r="G102" s="450"/>
      <c r="H102" s="450"/>
      <c r="I102" s="450"/>
      <c r="J102" s="450"/>
      <c r="K102" s="450"/>
      <c r="L102" s="450"/>
      <c r="M102" s="449"/>
      <c r="N102" s="449"/>
      <c r="O102" s="451"/>
      <c r="P102" s="451"/>
      <c r="Q102" s="451"/>
      <c r="R102" s="442"/>
      <c r="S102" s="435"/>
      <c r="T102" s="435"/>
      <c r="U102" s="435"/>
      <c r="V102" s="435"/>
      <c r="W102" s="435"/>
      <c r="X102" s="435"/>
      <c r="Y102" s="435"/>
      <c r="Z102" s="435"/>
      <c r="AA102" s="435"/>
      <c r="AB102" s="435"/>
      <c r="AC102" s="435"/>
      <c r="AD102" s="429"/>
      <c r="AE102" s="429"/>
      <c r="AF102" s="429"/>
      <c r="AG102" s="429"/>
      <c r="AH102" s="429"/>
      <c r="AI102" s="429"/>
      <c r="AJ102" s="429"/>
      <c r="AK102" s="429"/>
      <c r="AL102" s="429"/>
      <c r="AM102" s="429"/>
      <c r="AN102" s="429"/>
      <c r="AO102" s="429"/>
      <c r="AP102" s="429"/>
      <c r="AQ102" s="429"/>
      <c r="AR102" s="429"/>
      <c r="AS102" s="415"/>
      <c r="AT102" s="415"/>
      <c r="AU102" s="415"/>
      <c r="AV102" s="415"/>
      <c r="AW102" s="415"/>
      <c r="AX102" s="415"/>
      <c r="AY102" s="415"/>
      <c r="AZ102" s="415"/>
      <c r="BA102" s="415"/>
      <c r="BB102" s="415"/>
      <c r="BC102" s="415"/>
      <c r="BD102" s="415"/>
      <c r="BE102" s="415"/>
      <c r="BF102" s="415"/>
      <c r="BG102" s="415"/>
      <c r="BH102" s="415"/>
      <c r="BI102" s="415"/>
      <c r="BJ102" s="415"/>
      <c r="BK102" s="415"/>
      <c r="BL102" s="415"/>
      <c r="BM102" s="415"/>
      <c r="BN102" s="415"/>
      <c r="BO102" s="415"/>
      <c r="BP102" s="415"/>
      <c r="BQ102" s="415"/>
      <c r="BR102" s="415"/>
      <c r="BS102" s="415"/>
      <c r="BT102" s="415"/>
      <c r="BU102" s="415"/>
      <c r="BV102" s="415"/>
      <c r="BW102" s="415"/>
      <c r="BX102" s="415"/>
      <c r="BY102" s="415"/>
      <c r="BZ102" s="415"/>
      <c r="CA102" s="415"/>
      <c r="CB102" s="415"/>
      <c r="CC102" s="415"/>
      <c r="CD102" s="415"/>
      <c r="CE102" s="415"/>
      <c r="CF102" s="415"/>
      <c r="CG102" s="415"/>
      <c r="CH102" s="415"/>
      <c r="CI102" s="415"/>
      <c r="CJ102" s="415"/>
      <c r="CK102" s="415"/>
      <c r="CL102" s="415"/>
      <c r="CM102" s="415"/>
      <c r="CN102" s="415"/>
      <c r="CO102" s="415"/>
      <c r="CP102" s="415"/>
      <c r="CQ102" s="415"/>
      <c r="CR102" s="415"/>
      <c r="CS102" s="415"/>
      <c r="CT102" s="415"/>
      <c r="CU102" s="415"/>
      <c r="CV102" s="415"/>
      <c r="CW102" s="415"/>
      <c r="CX102" s="415"/>
      <c r="CY102" s="415"/>
      <c r="CZ102" s="415"/>
      <c r="DA102" s="415"/>
      <c r="DB102" s="415"/>
      <c r="DC102" s="415"/>
      <c r="DD102" s="415"/>
      <c r="DE102" s="415"/>
      <c r="DF102" s="415"/>
      <c r="DG102" s="415"/>
      <c r="DH102" s="415"/>
      <c r="DI102" s="415"/>
      <c r="DJ102" s="415"/>
      <c r="DK102" s="415"/>
      <c r="DL102" s="415"/>
      <c r="DM102" s="415"/>
      <c r="DN102" s="415"/>
      <c r="DO102" s="415"/>
      <c r="DP102" s="415"/>
      <c r="DQ102" s="415"/>
      <c r="DR102" s="415"/>
      <c r="DS102" s="415"/>
      <c r="DT102" s="415"/>
      <c r="DU102" s="415"/>
      <c r="DV102" s="415"/>
      <c r="DW102" s="415"/>
      <c r="DX102" s="415"/>
      <c r="DY102" s="415"/>
      <c r="DZ102" s="415"/>
      <c r="EA102" s="415"/>
      <c r="EB102" s="415"/>
      <c r="EC102" s="415"/>
      <c r="ED102" s="415"/>
      <c r="EE102" s="415"/>
      <c r="EF102" s="415"/>
      <c r="EG102" s="415"/>
      <c r="EH102" s="415"/>
      <c r="EI102" s="415"/>
      <c r="EJ102" s="415"/>
      <c r="EK102" s="415"/>
      <c r="EL102" s="415"/>
      <c r="EM102" s="415"/>
      <c r="EN102" s="415"/>
      <c r="EO102" s="415"/>
      <c r="EP102" s="415"/>
      <c r="EQ102" s="415"/>
      <c r="ER102" s="415"/>
      <c r="ES102" s="415"/>
      <c r="ET102" s="415"/>
      <c r="EU102" s="415"/>
      <c r="EV102" s="415"/>
      <c r="EW102" s="415"/>
      <c r="EX102" s="415"/>
      <c r="EY102" s="415"/>
      <c r="EZ102" s="415"/>
      <c r="FA102" s="415"/>
      <c r="FB102" s="415"/>
      <c r="FC102" s="415"/>
      <c r="FD102" s="415"/>
      <c r="FE102" s="415"/>
      <c r="FF102" s="415"/>
      <c r="FG102" s="415"/>
      <c r="FH102" s="415"/>
      <c r="FI102" s="415"/>
      <c r="FJ102" s="415"/>
      <c r="FK102" s="415"/>
      <c r="FL102" s="415"/>
      <c r="FM102" s="415"/>
      <c r="FN102" s="415"/>
      <c r="FO102" s="415"/>
      <c r="FP102" s="415"/>
      <c r="FQ102" s="415"/>
      <c r="FR102" s="415"/>
      <c r="FS102" s="415"/>
      <c r="FT102" s="415"/>
      <c r="FU102" s="415"/>
      <c r="FV102" s="415"/>
      <c r="FW102" s="415"/>
      <c r="FX102" s="415"/>
      <c r="FY102" s="415"/>
      <c r="FZ102" s="415"/>
      <c r="GA102" s="415"/>
      <c r="GB102" s="415"/>
      <c r="GC102" s="415"/>
      <c r="GD102" s="415"/>
      <c r="GE102" s="415"/>
      <c r="GF102" s="415"/>
      <c r="GG102" s="415"/>
      <c r="GH102" s="415"/>
      <c r="GI102" s="415"/>
      <c r="GJ102" s="415"/>
      <c r="GK102" s="415"/>
      <c r="GL102" s="415"/>
      <c r="GM102" s="415"/>
      <c r="GN102" s="415"/>
      <c r="GO102" s="415"/>
      <c r="GP102" s="415"/>
      <c r="GQ102" s="415"/>
      <c r="GR102" s="415"/>
      <c r="GS102" s="415"/>
      <c r="GT102" s="415"/>
      <c r="GU102" s="415"/>
      <c r="GV102" s="415"/>
      <c r="GW102" s="415"/>
      <c r="GX102" s="415"/>
      <c r="GY102" s="415"/>
      <c r="GZ102" s="415"/>
      <c r="HA102" s="415"/>
      <c r="HB102" s="415"/>
      <c r="HC102" s="415"/>
      <c r="HD102" s="415"/>
      <c r="HE102" s="415"/>
      <c r="HF102" s="415"/>
      <c r="HG102" s="415"/>
      <c r="HH102" s="415"/>
      <c r="HI102" s="415"/>
      <c r="HJ102" s="415"/>
      <c r="HK102" s="415"/>
      <c r="HL102" s="415"/>
      <c r="HM102" s="415"/>
      <c r="HN102" s="415"/>
      <c r="HO102" s="415"/>
      <c r="HP102" s="415"/>
      <c r="HQ102" s="415"/>
      <c r="HR102" s="415"/>
      <c r="HS102" s="415"/>
      <c r="HT102" s="415"/>
      <c r="HU102" s="415"/>
      <c r="HV102" s="415"/>
      <c r="HW102" s="415"/>
      <c r="HX102" s="415"/>
      <c r="HY102" s="415"/>
      <c r="HZ102" s="415"/>
      <c r="IA102" s="415"/>
      <c r="IB102" s="415"/>
      <c r="IC102" s="415"/>
      <c r="ID102" s="415"/>
      <c r="IE102" s="415"/>
      <c r="IF102" s="415"/>
      <c r="IG102" s="415"/>
      <c r="IH102" s="415"/>
      <c r="II102" s="415"/>
      <c r="IJ102" s="415"/>
      <c r="IK102" s="415"/>
      <c r="IL102" s="415"/>
      <c r="IM102" s="415"/>
      <c r="IN102" s="415"/>
      <c r="IO102" s="415"/>
      <c r="IP102" s="415"/>
      <c r="IQ102" s="415"/>
      <c r="IR102" s="415"/>
    </row>
    <row r="103" spans="1:252" ht="12" customHeight="1" x14ac:dyDescent="0.2">
      <c r="A103" s="446"/>
      <c r="B103" s="448"/>
      <c r="C103" s="449"/>
      <c r="D103" s="449"/>
      <c r="E103" s="449"/>
      <c r="F103" s="450"/>
      <c r="G103" s="450"/>
      <c r="H103" s="450"/>
      <c r="I103" s="450"/>
      <c r="J103" s="450"/>
      <c r="K103" s="450"/>
      <c r="L103" s="450"/>
      <c r="M103" s="449"/>
      <c r="N103" s="449"/>
      <c r="O103" s="451"/>
      <c r="P103" s="451"/>
      <c r="Q103" s="451"/>
      <c r="R103" s="442"/>
      <c r="S103" s="435"/>
      <c r="T103" s="435"/>
      <c r="U103" s="435"/>
      <c r="V103" s="435"/>
      <c r="W103" s="435"/>
      <c r="X103" s="435"/>
      <c r="Y103" s="435"/>
      <c r="Z103" s="435"/>
      <c r="AA103" s="435"/>
      <c r="AB103" s="435"/>
      <c r="AC103" s="435"/>
      <c r="AD103" s="429"/>
      <c r="AE103" s="429"/>
      <c r="AF103" s="429"/>
      <c r="AG103" s="429"/>
      <c r="AH103" s="429"/>
      <c r="AI103" s="429"/>
      <c r="AJ103" s="429"/>
      <c r="AK103" s="429"/>
      <c r="AL103" s="429"/>
      <c r="AM103" s="429"/>
      <c r="AN103" s="429"/>
      <c r="AO103" s="429"/>
      <c r="AP103" s="429"/>
      <c r="AQ103" s="429"/>
      <c r="AR103" s="429"/>
      <c r="AS103" s="415"/>
      <c r="AT103" s="415"/>
      <c r="AU103" s="415"/>
      <c r="AV103" s="415"/>
      <c r="AW103" s="415"/>
      <c r="AX103" s="415"/>
      <c r="AY103" s="415"/>
      <c r="AZ103" s="415"/>
      <c r="BA103" s="415"/>
      <c r="BB103" s="415"/>
      <c r="BC103" s="415"/>
      <c r="BD103" s="415"/>
      <c r="BE103" s="415"/>
      <c r="BF103" s="415"/>
      <c r="BG103" s="415"/>
      <c r="BH103" s="415"/>
      <c r="BI103" s="415"/>
      <c r="BJ103" s="415"/>
      <c r="BK103" s="415"/>
      <c r="BL103" s="415"/>
      <c r="BM103" s="415"/>
      <c r="BN103" s="415"/>
      <c r="BO103" s="415"/>
      <c r="BP103" s="415"/>
      <c r="BQ103" s="415"/>
      <c r="BR103" s="415"/>
      <c r="BS103" s="415"/>
      <c r="BT103" s="415"/>
      <c r="BU103" s="415"/>
      <c r="BV103" s="415"/>
      <c r="BW103" s="415"/>
      <c r="BX103" s="415"/>
      <c r="BY103" s="415"/>
      <c r="BZ103" s="415"/>
      <c r="CA103" s="415"/>
      <c r="CB103" s="415"/>
      <c r="CC103" s="415"/>
      <c r="CD103" s="415"/>
      <c r="CE103" s="415"/>
      <c r="CF103" s="415"/>
      <c r="CG103" s="415"/>
      <c r="CH103" s="415"/>
      <c r="CI103" s="415"/>
      <c r="CJ103" s="415"/>
      <c r="CK103" s="415"/>
      <c r="CL103" s="415"/>
      <c r="CM103" s="415"/>
      <c r="CN103" s="415"/>
      <c r="CO103" s="415"/>
      <c r="CP103" s="415"/>
      <c r="CQ103" s="415"/>
      <c r="CR103" s="415"/>
      <c r="CS103" s="415"/>
      <c r="CT103" s="415"/>
      <c r="CU103" s="415"/>
      <c r="CV103" s="415"/>
      <c r="CW103" s="415"/>
      <c r="CX103" s="415"/>
      <c r="CY103" s="415"/>
      <c r="CZ103" s="415"/>
      <c r="DA103" s="415"/>
      <c r="DB103" s="415"/>
      <c r="DC103" s="415"/>
      <c r="DD103" s="415"/>
      <c r="DE103" s="415"/>
      <c r="DF103" s="415"/>
      <c r="DG103" s="415"/>
      <c r="DH103" s="415"/>
      <c r="DI103" s="415"/>
      <c r="DJ103" s="415"/>
      <c r="DK103" s="415"/>
      <c r="DL103" s="415"/>
      <c r="DM103" s="415"/>
      <c r="DN103" s="415"/>
      <c r="DO103" s="415"/>
      <c r="DP103" s="415"/>
      <c r="DQ103" s="415"/>
      <c r="DR103" s="415"/>
      <c r="DS103" s="415"/>
      <c r="DT103" s="415"/>
      <c r="DU103" s="415"/>
      <c r="DV103" s="415"/>
      <c r="DW103" s="415"/>
      <c r="DX103" s="415"/>
      <c r="DY103" s="415"/>
      <c r="DZ103" s="415"/>
      <c r="EA103" s="415"/>
      <c r="EB103" s="415"/>
      <c r="EC103" s="415"/>
      <c r="ED103" s="415"/>
      <c r="EE103" s="415"/>
      <c r="EF103" s="415"/>
      <c r="EG103" s="415"/>
      <c r="EH103" s="415"/>
      <c r="EI103" s="415"/>
      <c r="EJ103" s="415"/>
      <c r="EK103" s="415"/>
      <c r="EL103" s="415"/>
      <c r="EM103" s="415"/>
      <c r="EN103" s="415"/>
      <c r="EO103" s="415"/>
      <c r="EP103" s="415"/>
      <c r="EQ103" s="415"/>
      <c r="ER103" s="415"/>
      <c r="ES103" s="415"/>
      <c r="ET103" s="415"/>
      <c r="EU103" s="415"/>
      <c r="EV103" s="415"/>
      <c r="EW103" s="415"/>
      <c r="EX103" s="415"/>
      <c r="EY103" s="415"/>
      <c r="EZ103" s="415"/>
      <c r="FA103" s="415"/>
      <c r="FB103" s="415"/>
      <c r="FC103" s="415"/>
      <c r="FD103" s="415"/>
      <c r="FE103" s="415"/>
      <c r="FF103" s="415"/>
      <c r="FG103" s="415"/>
      <c r="FH103" s="415"/>
      <c r="FI103" s="415"/>
      <c r="FJ103" s="415"/>
      <c r="FK103" s="415"/>
      <c r="FL103" s="415"/>
      <c r="FM103" s="415"/>
      <c r="FN103" s="415"/>
      <c r="FO103" s="415"/>
      <c r="FP103" s="415"/>
      <c r="FQ103" s="415"/>
      <c r="FR103" s="415"/>
      <c r="FS103" s="415"/>
      <c r="FT103" s="415"/>
      <c r="FU103" s="415"/>
      <c r="FV103" s="415"/>
      <c r="FW103" s="415"/>
      <c r="FX103" s="415"/>
      <c r="FY103" s="415"/>
      <c r="FZ103" s="415"/>
      <c r="GA103" s="415"/>
      <c r="GB103" s="415"/>
      <c r="GC103" s="415"/>
      <c r="GD103" s="415"/>
      <c r="GE103" s="415"/>
      <c r="GF103" s="415"/>
      <c r="GG103" s="415"/>
      <c r="GH103" s="415"/>
      <c r="GI103" s="415"/>
      <c r="GJ103" s="415"/>
      <c r="GK103" s="415"/>
      <c r="GL103" s="415"/>
      <c r="GM103" s="415"/>
      <c r="GN103" s="415"/>
      <c r="GO103" s="415"/>
      <c r="GP103" s="415"/>
      <c r="GQ103" s="415"/>
      <c r="GR103" s="415"/>
      <c r="GS103" s="415"/>
      <c r="GT103" s="415"/>
      <c r="GU103" s="415"/>
      <c r="GV103" s="415"/>
      <c r="GW103" s="415"/>
      <c r="GX103" s="415"/>
      <c r="GY103" s="415"/>
      <c r="GZ103" s="415"/>
      <c r="HA103" s="415"/>
      <c r="HB103" s="415"/>
      <c r="HC103" s="415"/>
      <c r="HD103" s="415"/>
      <c r="HE103" s="415"/>
      <c r="HF103" s="415"/>
      <c r="HG103" s="415"/>
      <c r="HH103" s="415"/>
      <c r="HI103" s="415"/>
      <c r="HJ103" s="415"/>
      <c r="HK103" s="415"/>
      <c r="HL103" s="415"/>
      <c r="HM103" s="415"/>
      <c r="HN103" s="415"/>
      <c r="HO103" s="415"/>
      <c r="HP103" s="415"/>
      <c r="HQ103" s="415"/>
      <c r="HR103" s="415"/>
      <c r="HS103" s="415"/>
      <c r="HT103" s="415"/>
      <c r="HU103" s="415"/>
      <c r="HV103" s="415"/>
      <c r="HW103" s="415"/>
      <c r="HX103" s="415"/>
      <c r="HY103" s="415"/>
      <c r="HZ103" s="415"/>
      <c r="IA103" s="415"/>
      <c r="IB103" s="415"/>
      <c r="IC103" s="415"/>
      <c r="ID103" s="415"/>
      <c r="IE103" s="415"/>
      <c r="IF103" s="415"/>
      <c r="IG103" s="415"/>
      <c r="IH103" s="415"/>
      <c r="II103" s="415"/>
      <c r="IJ103" s="415"/>
      <c r="IK103" s="415"/>
      <c r="IL103" s="415"/>
      <c r="IM103" s="415"/>
      <c r="IN103" s="415"/>
      <c r="IO103" s="415"/>
      <c r="IP103" s="415"/>
      <c r="IQ103" s="415"/>
      <c r="IR103" s="415"/>
    </row>
    <row r="104" spans="1:252" ht="12" customHeight="1" x14ac:dyDescent="0.2">
      <c r="A104" s="446"/>
      <c r="B104" s="448"/>
      <c r="C104" s="449"/>
      <c r="D104" s="449"/>
      <c r="E104" s="449"/>
      <c r="F104" s="450"/>
      <c r="G104" s="450"/>
      <c r="H104" s="450"/>
      <c r="I104" s="450"/>
      <c r="J104" s="450"/>
      <c r="K104" s="450"/>
      <c r="L104" s="450"/>
      <c r="M104" s="449"/>
      <c r="N104" s="449"/>
      <c r="O104" s="451"/>
      <c r="P104" s="451"/>
      <c r="Q104" s="451"/>
      <c r="R104" s="442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5"/>
      <c r="AC104" s="435"/>
      <c r="AD104" s="429"/>
      <c r="AE104" s="429"/>
      <c r="AF104" s="429"/>
      <c r="AG104" s="429"/>
      <c r="AH104" s="429"/>
      <c r="AI104" s="429"/>
      <c r="AJ104" s="429"/>
      <c r="AK104" s="429"/>
      <c r="AL104" s="429"/>
      <c r="AM104" s="429"/>
      <c r="AN104" s="429"/>
      <c r="AO104" s="429"/>
      <c r="AP104" s="429"/>
      <c r="AQ104" s="429"/>
      <c r="AR104" s="429"/>
      <c r="AS104" s="415"/>
      <c r="AT104" s="415"/>
      <c r="AU104" s="415"/>
      <c r="AV104" s="415"/>
      <c r="AW104" s="415"/>
      <c r="AX104" s="415"/>
      <c r="AY104" s="415"/>
      <c r="AZ104" s="415"/>
      <c r="BA104" s="415"/>
      <c r="BB104" s="415"/>
      <c r="BC104" s="415"/>
      <c r="BD104" s="415"/>
      <c r="BE104" s="415"/>
      <c r="BF104" s="415"/>
      <c r="BG104" s="415"/>
      <c r="BH104" s="415"/>
      <c r="BI104" s="415"/>
      <c r="BJ104" s="415"/>
      <c r="BK104" s="415"/>
      <c r="BL104" s="415"/>
      <c r="BM104" s="415"/>
      <c r="BN104" s="415"/>
      <c r="BO104" s="415"/>
      <c r="BP104" s="415"/>
      <c r="BQ104" s="415"/>
      <c r="BR104" s="415"/>
      <c r="BS104" s="415"/>
      <c r="BT104" s="415"/>
      <c r="BU104" s="415"/>
      <c r="BV104" s="415"/>
      <c r="BW104" s="415"/>
      <c r="BX104" s="415"/>
      <c r="BY104" s="415"/>
      <c r="BZ104" s="415"/>
      <c r="CA104" s="415"/>
      <c r="CB104" s="415"/>
      <c r="CC104" s="415"/>
      <c r="CD104" s="415"/>
      <c r="CE104" s="415"/>
      <c r="CF104" s="415"/>
      <c r="CG104" s="415"/>
      <c r="CH104" s="415"/>
      <c r="CI104" s="415"/>
      <c r="CJ104" s="415"/>
      <c r="CK104" s="415"/>
      <c r="CL104" s="415"/>
      <c r="CM104" s="415"/>
      <c r="CN104" s="415"/>
      <c r="CO104" s="415"/>
      <c r="CP104" s="415"/>
      <c r="CQ104" s="415"/>
      <c r="CR104" s="415"/>
      <c r="CS104" s="415"/>
      <c r="CT104" s="415"/>
      <c r="CU104" s="415"/>
      <c r="CV104" s="415"/>
      <c r="CW104" s="415"/>
      <c r="CX104" s="415"/>
      <c r="CY104" s="415"/>
      <c r="CZ104" s="415"/>
      <c r="DA104" s="415"/>
      <c r="DB104" s="415"/>
      <c r="DC104" s="415"/>
      <c r="DD104" s="415"/>
      <c r="DE104" s="415"/>
      <c r="DF104" s="415"/>
      <c r="DG104" s="415"/>
      <c r="DH104" s="415"/>
      <c r="DI104" s="415"/>
      <c r="DJ104" s="415"/>
      <c r="DK104" s="415"/>
      <c r="DL104" s="415"/>
      <c r="DM104" s="415"/>
      <c r="DN104" s="415"/>
      <c r="DO104" s="415"/>
      <c r="DP104" s="415"/>
      <c r="DQ104" s="415"/>
      <c r="DR104" s="415"/>
      <c r="DS104" s="415"/>
      <c r="DT104" s="415"/>
      <c r="DU104" s="415"/>
      <c r="DV104" s="415"/>
      <c r="DW104" s="415"/>
      <c r="DX104" s="415"/>
      <c r="DY104" s="415"/>
      <c r="DZ104" s="415"/>
      <c r="EA104" s="415"/>
      <c r="EB104" s="415"/>
      <c r="EC104" s="415"/>
      <c r="ED104" s="415"/>
      <c r="EE104" s="415"/>
      <c r="EF104" s="415"/>
      <c r="EG104" s="415"/>
      <c r="EH104" s="415"/>
      <c r="EI104" s="415"/>
      <c r="EJ104" s="415"/>
      <c r="EK104" s="415"/>
      <c r="EL104" s="415"/>
      <c r="EM104" s="415"/>
      <c r="EN104" s="415"/>
      <c r="EO104" s="415"/>
      <c r="EP104" s="415"/>
      <c r="EQ104" s="415"/>
      <c r="ER104" s="415"/>
      <c r="ES104" s="415"/>
      <c r="ET104" s="415"/>
      <c r="EU104" s="415"/>
      <c r="EV104" s="415"/>
      <c r="EW104" s="415"/>
      <c r="EX104" s="415"/>
      <c r="EY104" s="415"/>
      <c r="EZ104" s="415"/>
      <c r="FA104" s="415"/>
      <c r="FB104" s="415"/>
      <c r="FC104" s="415"/>
      <c r="FD104" s="415"/>
      <c r="FE104" s="415"/>
      <c r="FF104" s="415"/>
      <c r="FG104" s="415"/>
      <c r="FH104" s="415"/>
      <c r="FI104" s="415"/>
      <c r="FJ104" s="415"/>
      <c r="FK104" s="415"/>
      <c r="FL104" s="415"/>
      <c r="FM104" s="415"/>
      <c r="FN104" s="415"/>
      <c r="FO104" s="415"/>
      <c r="FP104" s="415"/>
      <c r="FQ104" s="415"/>
      <c r="FR104" s="415"/>
      <c r="FS104" s="415"/>
      <c r="FT104" s="415"/>
      <c r="FU104" s="415"/>
      <c r="FV104" s="415"/>
      <c r="FW104" s="415"/>
      <c r="FX104" s="415"/>
      <c r="FY104" s="415"/>
      <c r="FZ104" s="415"/>
      <c r="GA104" s="415"/>
      <c r="GB104" s="415"/>
      <c r="GC104" s="415"/>
      <c r="GD104" s="415"/>
      <c r="GE104" s="415"/>
      <c r="GF104" s="415"/>
      <c r="GG104" s="415"/>
      <c r="GH104" s="415"/>
      <c r="GI104" s="415"/>
      <c r="GJ104" s="415"/>
      <c r="GK104" s="415"/>
      <c r="GL104" s="415"/>
      <c r="GM104" s="415"/>
      <c r="GN104" s="415"/>
      <c r="GO104" s="415"/>
      <c r="GP104" s="415"/>
      <c r="GQ104" s="415"/>
      <c r="GR104" s="415"/>
      <c r="GS104" s="415"/>
      <c r="GT104" s="415"/>
      <c r="GU104" s="415"/>
      <c r="GV104" s="415"/>
      <c r="GW104" s="415"/>
      <c r="GX104" s="415"/>
      <c r="GY104" s="415"/>
      <c r="GZ104" s="415"/>
      <c r="HA104" s="415"/>
      <c r="HB104" s="415"/>
      <c r="HC104" s="415"/>
      <c r="HD104" s="415"/>
      <c r="HE104" s="415"/>
      <c r="HF104" s="415"/>
      <c r="HG104" s="415"/>
      <c r="HH104" s="415"/>
      <c r="HI104" s="415"/>
      <c r="HJ104" s="415"/>
      <c r="HK104" s="415"/>
      <c r="HL104" s="415"/>
      <c r="HM104" s="415"/>
      <c r="HN104" s="415"/>
      <c r="HO104" s="415"/>
      <c r="HP104" s="415"/>
      <c r="HQ104" s="415"/>
      <c r="HR104" s="415"/>
      <c r="HS104" s="415"/>
      <c r="HT104" s="415"/>
      <c r="HU104" s="415"/>
      <c r="HV104" s="415"/>
      <c r="HW104" s="415"/>
      <c r="HX104" s="415"/>
      <c r="HY104" s="415"/>
      <c r="HZ104" s="415"/>
      <c r="IA104" s="415"/>
      <c r="IB104" s="415"/>
      <c r="IC104" s="415"/>
      <c r="ID104" s="415"/>
      <c r="IE104" s="415"/>
      <c r="IF104" s="415"/>
      <c r="IG104" s="415"/>
      <c r="IH104" s="415"/>
      <c r="II104" s="415"/>
      <c r="IJ104" s="415"/>
      <c r="IK104" s="415"/>
      <c r="IL104" s="415"/>
      <c r="IM104" s="415"/>
      <c r="IN104" s="415"/>
      <c r="IO104" s="415"/>
      <c r="IP104" s="415"/>
      <c r="IQ104" s="415"/>
      <c r="IR104" s="415"/>
    </row>
    <row r="105" spans="1:252" ht="12" customHeight="1" x14ac:dyDescent="0.2">
      <c r="A105" s="446"/>
      <c r="B105" s="448"/>
      <c r="C105" s="449"/>
      <c r="D105" s="449"/>
      <c r="E105" s="449"/>
      <c r="F105" s="450"/>
      <c r="G105" s="450"/>
      <c r="H105" s="450"/>
      <c r="I105" s="450"/>
      <c r="J105" s="450"/>
      <c r="K105" s="450"/>
      <c r="L105" s="450"/>
      <c r="M105" s="449"/>
      <c r="N105" s="449"/>
      <c r="O105" s="451"/>
      <c r="P105" s="451"/>
      <c r="Q105" s="451"/>
      <c r="R105" s="442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  <c r="AQ105" s="429"/>
      <c r="AR105" s="429"/>
      <c r="AS105" s="415"/>
      <c r="AT105" s="415"/>
      <c r="AU105" s="415"/>
      <c r="AV105" s="415"/>
      <c r="AW105" s="415"/>
      <c r="AX105" s="415"/>
      <c r="AY105" s="415"/>
      <c r="AZ105" s="415"/>
      <c r="BA105" s="415"/>
      <c r="BB105" s="415"/>
      <c r="BC105" s="415"/>
      <c r="BD105" s="415"/>
      <c r="BE105" s="415"/>
      <c r="BF105" s="415"/>
      <c r="BG105" s="415"/>
      <c r="BH105" s="415"/>
      <c r="BI105" s="415"/>
      <c r="BJ105" s="415"/>
      <c r="BK105" s="415"/>
      <c r="BL105" s="415"/>
      <c r="BM105" s="415"/>
      <c r="BN105" s="415"/>
      <c r="BO105" s="415"/>
      <c r="BP105" s="415"/>
      <c r="BQ105" s="415"/>
      <c r="BR105" s="415"/>
      <c r="BS105" s="415"/>
      <c r="BT105" s="415"/>
      <c r="BU105" s="415"/>
      <c r="BV105" s="415"/>
      <c r="BW105" s="415"/>
      <c r="BX105" s="415"/>
      <c r="BY105" s="415"/>
      <c r="BZ105" s="415"/>
      <c r="CA105" s="415"/>
      <c r="CB105" s="415"/>
      <c r="CC105" s="415"/>
      <c r="CD105" s="415"/>
      <c r="CE105" s="415"/>
      <c r="CF105" s="415"/>
      <c r="CG105" s="415"/>
      <c r="CH105" s="415"/>
      <c r="CI105" s="415"/>
      <c r="CJ105" s="415"/>
      <c r="CK105" s="415"/>
      <c r="CL105" s="415"/>
      <c r="CM105" s="415"/>
      <c r="CN105" s="415"/>
      <c r="CO105" s="415"/>
      <c r="CP105" s="415"/>
      <c r="CQ105" s="415"/>
      <c r="CR105" s="415"/>
      <c r="CS105" s="415"/>
      <c r="CT105" s="415"/>
      <c r="CU105" s="415"/>
      <c r="CV105" s="415"/>
      <c r="CW105" s="415"/>
      <c r="CX105" s="415"/>
      <c r="CY105" s="415"/>
      <c r="CZ105" s="415"/>
      <c r="DA105" s="415"/>
      <c r="DB105" s="415"/>
      <c r="DC105" s="415"/>
      <c r="DD105" s="415"/>
      <c r="DE105" s="415"/>
      <c r="DF105" s="415"/>
      <c r="DG105" s="415"/>
      <c r="DH105" s="415"/>
      <c r="DI105" s="415"/>
      <c r="DJ105" s="415"/>
      <c r="DK105" s="415"/>
      <c r="DL105" s="415"/>
      <c r="DM105" s="415"/>
      <c r="DN105" s="415"/>
      <c r="DO105" s="415"/>
      <c r="DP105" s="415"/>
      <c r="DQ105" s="415"/>
      <c r="DR105" s="415"/>
      <c r="DS105" s="415"/>
      <c r="DT105" s="415"/>
      <c r="DU105" s="415"/>
      <c r="DV105" s="415"/>
      <c r="DW105" s="415"/>
      <c r="DX105" s="415"/>
      <c r="DY105" s="415"/>
      <c r="DZ105" s="415"/>
      <c r="EA105" s="415"/>
      <c r="EB105" s="415"/>
      <c r="EC105" s="415"/>
      <c r="ED105" s="415"/>
      <c r="EE105" s="415"/>
      <c r="EF105" s="415"/>
      <c r="EG105" s="415"/>
      <c r="EH105" s="415"/>
      <c r="EI105" s="415"/>
      <c r="EJ105" s="415"/>
      <c r="EK105" s="415"/>
      <c r="EL105" s="415"/>
      <c r="EM105" s="415"/>
      <c r="EN105" s="415"/>
      <c r="EO105" s="415"/>
      <c r="EP105" s="415"/>
      <c r="EQ105" s="415"/>
      <c r="ER105" s="415"/>
      <c r="ES105" s="415"/>
      <c r="ET105" s="415"/>
      <c r="EU105" s="415"/>
      <c r="EV105" s="415"/>
      <c r="EW105" s="415"/>
      <c r="EX105" s="415"/>
      <c r="EY105" s="415"/>
      <c r="EZ105" s="415"/>
      <c r="FA105" s="415"/>
      <c r="FB105" s="415"/>
      <c r="FC105" s="415"/>
      <c r="FD105" s="415"/>
      <c r="FE105" s="415"/>
      <c r="FF105" s="415"/>
      <c r="FG105" s="415"/>
      <c r="FH105" s="415"/>
      <c r="FI105" s="415"/>
      <c r="FJ105" s="415"/>
      <c r="FK105" s="415"/>
      <c r="FL105" s="415"/>
      <c r="FM105" s="415"/>
      <c r="FN105" s="415"/>
      <c r="FO105" s="415"/>
      <c r="FP105" s="415"/>
      <c r="FQ105" s="415"/>
      <c r="FR105" s="415"/>
      <c r="FS105" s="415"/>
      <c r="FT105" s="415"/>
      <c r="FU105" s="415"/>
      <c r="FV105" s="415"/>
      <c r="FW105" s="415"/>
      <c r="FX105" s="415"/>
      <c r="FY105" s="415"/>
      <c r="FZ105" s="415"/>
      <c r="GA105" s="415"/>
      <c r="GB105" s="415"/>
      <c r="GC105" s="415"/>
      <c r="GD105" s="415"/>
      <c r="GE105" s="415"/>
      <c r="GF105" s="415"/>
      <c r="GG105" s="415"/>
      <c r="GH105" s="415"/>
      <c r="GI105" s="415"/>
      <c r="GJ105" s="415"/>
      <c r="GK105" s="415"/>
      <c r="GL105" s="415"/>
      <c r="GM105" s="415"/>
      <c r="GN105" s="415"/>
      <c r="GO105" s="415"/>
      <c r="GP105" s="415"/>
      <c r="GQ105" s="415"/>
      <c r="GR105" s="415"/>
      <c r="GS105" s="415"/>
      <c r="GT105" s="415"/>
      <c r="GU105" s="415"/>
      <c r="GV105" s="415"/>
      <c r="GW105" s="415"/>
      <c r="GX105" s="415"/>
      <c r="GY105" s="415"/>
      <c r="GZ105" s="415"/>
      <c r="HA105" s="415"/>
      <c r="HB105" s="415"/>
      <c r="HC105" s="415"/>
      <c r="HD105" s="415"/>
      <c r="HE105" s="415"/>
      <c r="HF105" s="415"/>
      <c r="HG105" s="415"/>
      <c r="HH105" s="415"/>
      <c r="HI105" s="415"/>
      <c r="HJ105" s="415"/>
      <c r="HK105" s="415"/>
      <c r="HL105" s="415"/>
      <c r="HM105" s="415"/>
      <c r="HN105" s="415"/>
      <c r="HO105" s="415"/>
      <c r="HP105" s="415"/>
      <c r="HQ105" s="415"/>
      <c r="HR105" s="415"/>
      <c r="HS105" s="415"/>
      <c r="HT105" s="415"/>
      <c r="HU105" s="415"/>
      <c r="HV105" s="415"/>
      <c r="HW105" s="415"/>
      <c r="HX105" s="415"/>
      <c r="HY105" s="415"/>
      <c r="HZ105" s="415"/>
      <c r="IA105" s="415"/>
      <c r="IB105" s="415"/>
      <c r="IC105" s="415"/>
      <c r="ID105" s="415"/>
      <c r="IE105" s="415"/>
      <c r="IF105" s="415"/>
      <c r="IG105" s="415"/>
      <c r="IH105" s="415"/>
      <c r="II105" s="415"/>
      <c r="IJ105" s="415"/>
      <c r="IK105" s="415"/>
      <c r="IL105" s="415"/>
      <c r="IM105" s="415"/>
      <c r="IN105" s="415"/>
      <c r="IO105" s="415"/>
      <c r="IP105" s="415"/>
      <c r="IQ105" s="415"/>
      <c r="IR105" s="415"/>
    </row>
    <row r="106" spans="1:252" ht="12" customHeight="1" x14ac:dyDescent="0.2">
      <c r="A106" s="446"/>
      <c r="B106" s="448"/>
      <c r="C106" s="449"/>
      <c r="D106" s="449"/>
      <c r="E106" s="449"/>
      <c r="F106" s="450"/>
      <c r="G106" s="450"/>
      <c r="H106" s="450"/>
      <c r="I106" s="450"/>
      <c r="J106" s="450"/>
      <c r="K106" s="450"/>
      <c r="L106" s="450"/>
      <c r="M106" s="449"/>
      <c r="N106" s="449"/>
      <c r="O106" s="451"/>
      <c r="P106" s="451"/>
      <c r="Q106" s="451"/>
      <c r="R106" s="442"/>
      <c r="S106" s="435"/>
      <c r="T106" s="435"/>
      <c r="U106" s="435"/>
      <c r="V106" s="435"/>
      <c r="W106" s="435"/>
      <c r="X106" s="435"/>
      <c r="Y106" s="435"/>
      <c r="Z106" s="435"/>
      <c r="AA106" s="435"/>
      <c r="AB106" s="435"/>
      <c r="AC106" s="435"/>
      <c r="AD106" s="429"/>
      <c r="AE106" s="429"/>
      <c r="AF106" s="429"/>
      <c r="AG106" s="429"/>
      <c r="AH106" s="429"/>
      <c r="AI106" s="429"/>
      <c r="AJ106" s="429"/>
      <c r="AK106" s="429"/>
      <c r="AL106" s="429"/>
      <c r="AM106" s="429"/>
      <c r="AN106" s="429"/>
      <c r="AO106" s="429"/>
      <c r="AP106" s="429"/>
      <c r="AQ106" s="429"/>
      <c r="AR106" s="429"/>
      <c r="AS106" s="415"/>
      <c r="AT106" s="415"/>
      <c r="AU106" s="415"/>
      <c r="AV106" s="415"/>
      <c r="AW106" s="415"/>
      <c r="AX106" s="415"/>
      <c r="AY106" s="415"/>
      <c r="AZ106" s="415"/>
      <c r="BA106" s="415"/>
      <c r="BB106" s="415"/>
      <c r="BC106" s="415"/>
      <c r="BD106" s="415"/>
      <c r="BE106" s="415"/>
      <c r="BF106" s="415"/>
      <c r="BG106" s="415"/>
      <c r="BH106" s="415"/>
      <c r="BI106" s="415"/>
      <c r="BJ106" s="415"/>
      <c r="BK106" s="415"/>
      <c r="BL106" s="415"/>
      <c r="BM106" s="415"/>
      <c r="BN106" s="415"/>
      <c r="BO106" s="415"/>
      <c r="BP106" s="415"/>
      <c r="BQ106" s="415"/>
      <c r="BR106" s="415"/>
      <c r="BS106" s="415"/>
      <c r="BT106" s="415"/>
      <c r="BU106" s="415"/>
      <c r="BV106" s="415"/>
      <c r="BW106" s="415"/>
      <c r="BX106" s="415"/>
      <c r="BY106" s="415"/>
      <c r="BZ106" s="415"/>
      <c r="CA106" s="415"/>
      <c r="CB106" s="415"/>
      <c r="CC106" s="415"/>
      <c r="CD106" s="415"/>
      <c r="CE106" s="415"/>
      <c r="CF106" s="415"/>
      <c r="CG106" s="415"/>
      <c r="CH106" s="415"/>
      <c r="CI106" s="415"/>
      <c r="CJ106" s="415"/>
      <c r="CK106" s="415"/>
      <c r="CL106" s="415"/>
      <c r="CM106" s="415"/>
      <c r="CN106" s="415"/>
      <c r="CO106" s="415"/>
      <c r="CP106" s="415"/>
      <c r="CQ106" s="415"/>
      <c r="CR106" s="415"/>
      <c r="CS106" s="415"/>
      <c r="CT106" s="415"/>
      <c r="CU106" s="415"/>
      <c r="CV106" s="415"/>
      <c r="CW106" s="415"/>
      <c r="CX106" s="415"/>
      <c r="CY106" s="415"/>
      <c r="CZ106" s="415"/>
      <c r="DA106" s="415"/>
      <c r="DB106" s="415"/>
      <c r="DC106" s="415"/>
      <c r="DD106" s="415"/>
      <c r="DE106" s="415"/>
      <c r="DF106" s="415"/>
      <c r="DG106" s="415"/>
      <c r="DH106" s="415"/>
      <c r="DI106" s="415"/>
      <c r="DJ106" s="415"/>
      <c r="DK106" s="415"/>
      <c r="DL106" s="415"/>
      <c r="DM106" s="415"/>
      <c r="DN106" s="415"/>
      <c r="DO106" s="415"/>
      <c r="DP106" s="415"/>
      <c r="DQ106" s="415"/>
      <c r="DR106" s="415"/>
      <c r="DS106" s="415"/>
      <c r="DT106" s="415"/>
      <c r="DU106" s="415"/>
      <c r="DV106" s="415"/>
      <c r="DW106" s="415"/>
      <c r="DX106" s="415"/>
      <c r="DY106" s="415"/>
      <c r="DZ106" s="415"/>
      <c r="EA106" s="415"/>
      <c r="EB106" s="415"/>
      <c r="EC106" s="415"/>
      <c r="ED106" s="415"/>
      <c r="EE106" s="415"/>
      <c r="EF106" s="415"/>
      <c r="EG106" s="415"/>
      <c r="EH106" s="415"/>
      <c r="EI106" s="415"/>
      <c r="EJ106" s="415"/>
      <c r="EK106" s="415"/>
      <c r="EL106" s="415"/>
      <c r="EM106" s="415"/>
      <c r="EN106" s="415"/>
      <c r="EO106" s="415"/>
      <c r="EP106" s="415"/>
      <c r="EQ106" s="415"/>
      <c r="ER106" s="415"/>
      <c r="ES106" s="415"/>
      <c r="ET106" s="415"/>
      <c r="EU106" s="415"/>
      <c r="EV106" s="415"/>
      <c r="EW106" s="415"/>
      <c r="EX106" s="415"/>
      <c r="EY106" s="415"/>
      <c r="EZ106" s="415"/>
      <c r="FA106" s="415"/>
      <c r="FB106" s="415"/>
      <c r="FC106" s="415"/>
      <c r="FD106" s="415"/>
      <c r="FE106" s="415"/>
      <c r="FF106" s="415"/>
      <c r="FG106" s="415"/>
      <c r="FH106" s="415"/>
      <c r="FI106" s="415"/>
      <c r="FJ106" s="415"/>
      <c r="FK106" s="415"/>
      <c r="FL106" s="415"/>
      <c r="FM106" s="415"/>
      <c r="FN106" s="415"/>
      <c r="FO106" s="415"/>
      <c r="FP106" s="415"/>
      <c r="FQ106" s="415"/>
      <c r="FR106" s="415"/>
      <c r="FS106" s="415"/>
      <c r="FT106" s="415"/>
      <c r="FU106" s="415"/>
      <c r="FV106" s="415"/>
      <c r="FW106" s="415"/>
      <c r="FX106" s="415"/>
      <c r="FY106" s="415"/>
      <c r="FZ106" s="415"/>
      <c r="GA106" s="415"/>
      <c r="GB106" s="415"/>
      <c r="GC106" s="415"/>
      <c r="GD106" s="415"/>
      <c r="GE106" s="415"/>
      <c r="GF106" s="415"/>
      <c r="GG106" s="415"/>
      <c r="GH106" s="415"/>
      <c r="GI106" s="415"/>
      <c r="GJ106" s="415"/>
      <c r="GK106" s="415"/>
      <c r="GL106" s="415"/>
      <c r="GM106" s="415"/>
      <c r="GN106" s="415"/>
      <c r="GO106" s="415"/>
      <c r="GP106" s="415"/>
      <c r="GQ106" s="415"/>
      <c r="GR106" s="415"/>
      <c r="GS106" s="415"/>
      <c r="GT106" s="415"/>
      <c r="GU106" s="415"/>
      <c r="GV106" s="415"/>
      <c r="GW106" s="415"/>
      <c r="GX106" s="415"/>
      <c r="GY106" s="415"/>
      <c r="GZ106" s="415"/>
      <c r="HA106" s="415"/>
      <c r="HB106" s="415"/>
      <c r="HC106" s="415"/>
      <c r="HD106" s="415"/>
      <c r="HE106" s="415"/>
      <c r="HF106" s="415"/>
      <c r="HG106" s="415"/>
      <c r="HH106" s="415"/>
      <c r="HI106" s="415"/>
      <c r="HJ106" s="415"/>
      <c r="HK106" s="415"/>
      <c r="HL106" s="415"/>
      <c r="HM106" s="415"/>
      <c r="HN106" s="415"/>
      <c r="HO106" s="415"/>
      <c r="HP106" s="415"/>
      <c r="HQ106" s="415"/>
      <c r="HR106" s="415"/>
      <c r="HS106" s="415"/>
      <c r="HT106" s="415"/>
      <c r="HU106" s="415"/>
      <c r="HV106" s="415"/>
      <c r="HW106" s="415"/>
      <c r="HX106" s="415"/>
      <c r="HY106" s="415"/>
      <c r="HZ106" s="415"/>
      <c r="IA106" s="415"/>
      <c r="IB106" s="415"/>
      <c r="IC106" s="415"/>
      <c r="ID106" s="415"/>
      <c r="IE106" s="415"/>
      <c r="IF106" s="415"/>
      <c r="IG106" s="415"/>
      <c r="IH106" s="415"/>
      <c r="II106" s="415"/>
      <c r="IJ106" s="415"/>
      <c r="IK106" s="415"/>
      <c r="IL106" s="415"/>
      <c r="IM106" s="415"/>
      <c r="IN106" s="415"/>
      <c r="IO106" s="415"/>
      <c r="IP106" s="415"/>
      <c r="IQ106" s="415"/>
      <c r="IR106" s="415"/>
    </row>
    <row r="107" spans="1:252" ht="12" customHeight="1" x14ac:dyDescent="0.2">
      <c r="A107" s="446"/>
      <c r="B107" s="448"/>
      <c r="C107" s="449"/>
      <c r="D107" s="449"/>
      <c r="E107" s="449"/>
      <c r="F107" s="450"/>
      <c r="G107" s="450"/>
      <c r="H107" s="450"/>
      <c r="I107" s="450"/>
      <c r="J107" s="450"/>
      <c r="K107" s="450"/>
      <c r="L107" s="450"/>
      <c r="M107" s="449"/>
      <c r="N107" s="449"/>
      <c r="O107" s="451"/>
      <c r="P107" s="451"/>
      <c r="Q107" s="451"/>
      <c r="R107" s="442"/>
      <c r="S107" s="435"/>
      <c r="T107" s="435"/>
      <c r="U107" s="435"/>
      <c r="V107" s="435"/>
      <c r="W107" s="435"/>
      <c r="X107" s="435"/>
      <c r="Y107" s="435"/>
      <c r="Z107" s="435"/>
      <c r="AA107" s="435"/>
      <c r="AB107" s="435"/>
      <c r="AC107" s="435"/>
      <c r="AD107" s="429"/>
      <c r="AE107" s="429"/>
      <c r="AF107" s="429"/>
      <c r="AG107" s="429"/>
      <c r="AH107" s="429"/>
      <c r="AI107" s="429"/>
      <c r="AJ107" s="429"/>
      <c r="AK107" s="429"/>
      <c r="AL107" s="429"/>
      <c r="AM107" s="429"/>
      <c r="AN107" s="429"/>
      <c r="AO107" s="429"/>
      <c r="AP107" s="429"/>
      <c r="AQ107" s="429"/>
      <c r="AR107" s="429"/>
      <c r="AS107" s="415"/>
      <c r="AT107" s="415"/>
      <c r="AU107" s="415"/>
      <c r="AV107" s="415"/>
      <c r="AW107" s="415"/>
      <c r="AX107" s="415"/>
      <c r="AY107" s="415"/>
      <c r="AZ107" s="415"/>
      <c r="BA107" s="415"/>
      <c r="BB107" s="415"/>
      <c r="BC107" s="415"/>
      <c r="BD107" s="415"/>
      <c r="BE107" s="415"/>
      <c r="BF107" s="415"/>
      <c r="BG107" s="415"/>
      <c r="BH107" s="415"/>
      <c r="BI107" s="415"/>
      <c r="BJ107" s="415"/>
      <c r="BK107" s="415"/>
      <c r="BL107" s="415"/>
      <c r="BM107" s="415"/>
      <c r="BN107" s="415"/>
      <c r="BO107" s="415"/>
      <c r="BP107" s="415"/>
      <c r="BQ107" s="415"/>
      <c r="BR107" s="415"/>
      <c r="BS107" s="415"/>
      <c r="BT107" s="415"/>
      <c r="BU107" s="415"/>
      <c r="BV107" s="415"/>
      <c r="BW107" s="415"/>
      <c r="BX107" s="415"/>
      <c r="BY107" s="415"/>
      <c r="BZ107" s="415"/>
      <c r="CA107" s="415"/>
      <c r="CB107" s="415"/>
      <c r="CC107" s="415"/>
      <c r="CD107" s="415"/>
      <c r="CE107" s="415"/>
      <c r="CF107" s="415"/>
      <c r="CG107" s="415"/>
      <c r="CH107" s="415"/>
      <c r="CI107" s="415"/>
      <c r="CJ107" s="415"/>
      <c r="CK107" s="415"/>
      <c r="CL107" s="415"/>
      <c r="CM107" s="415"/>
      <c r="CN107" s="415"/>
      <c r="CO107" s="415"/>
      <c r="CP107" s="415"/>
      <c r="CQ107" s="415"/>
      <c r="CR107" s="415"/>
      <c r="CS107" s="415"/>
      <c r="CT107" s="415"/>
      <c r="CU107" s="415"/>
      <c r="CV107" s="415"/>
      <c r="CW107" s="415"/>
      <c r="CX107" s="415"/>
      <c r="CY107" s="415"/>
      <c r="CZ107" s="415"/>
      <c r="DA107" s="415"/>
      <c r="DB107" s="415"/>
      <c r="DC107" s="415"/>
      <c r="DD107" s="415"/>
      <c r="DE107" s="415"/>
      <c r="DF107" s="415"/>
      <c r="DG107" s="415"/>
      <c r="DH107" s="415"/>
      <c r="DI107" s="415"/>
      <c r="DJ107" s="415"/>
      <c r="DK107" s="415"/>
      <c r="DL107" s="415"/>
      <c r="DM107" s="415"/>
      <c r="DN107" s="415"/>
      <c r="DO107" s="415"/>
      <c r="DP107" s="415"/>
      <c r="DQ107" s="415"/>
      <c r="DR107" s="415"/>
      <c r="DS107" s="415"/>
      <c r="DT107" s="415"/>
      <c r="DU107" s="415"/>
      <c r="DV107" s="415"/>
      <c r="DW107" s="415"/>
      <c r="DX107" s="415"/>
      <c r="DY107" s="415"/>
      <c r="DZ107" s="415"/>
      <c r="EA107" s="415"/>
      <c r="EB107" s="415"/>
      <c r="EC107" s="415"/>
      <c r="ED107" s="415"/>
      <c r="EE107" s="415"/>
      <c r="EF107" s="415"/>
      <c r="EG107" s="415"/>
      <c r="EH107" s="415"/>
      <c r="EI107" s="415"/>
      <c r="EJ107" s="415"/>
      <c r="EK107" s="415"/>
      <c r="EL107" s="415"/>
      <c r="EM107" s="415"/>
      <c r="EN107" s="415"/>
      <c r="EO107" s="415"/>
      <c r="EP107" s="415"/>
      <c r="EQ107" s="415"/>
      <c r="ER107" s="415"/>
      <c r="ES107" s="415"/>
      <c r="ET107" s="415"/>
      <c r="EU107" s="415"/>
      <c r="EV107" s="415"/>
      <c r="EW107" s="415"/>
      <c r="EX107" s="415"/>
      <c r="EY107" s="415"/>
      <c r="EZ107" s="415"/>
      <c r="FA107" s="415"/>
      <c r="FB107" s="415"/>
      <c r="FC107" s="415"/>
      <c r="FD107" s="415"/>
      <c r="FE107" s="415"/>
      <c r="FF107" s="415"/>
      <c r="FG107" s="415"/>
      <c r="FH107" s="415"/>
      <c r="FI107" s="415"/>
      <c r="FJ107" s="415"/>
      <c r="FK107" s="415"/>
      <c r="FL107" s="415"/>
      <c r="FM107" s="415"/>
      <c r="FN107" s="415"/>
      <c r="FO107" s="415"/>
      <c r="FP107" s="415"/>
      <c r="FQ107" s="415"/>
      <c r="FR107" s="415"/>
      <c r="FS107" s="415"/>
      <c r="FT107" s="415"/>
      <c r="FU107" s="415"/>
      <c r="FV107" s="415"/>
      <c r="FW107" s="415"/>
      <c r="FX107" s="415"/>
      <c r="FY107" s="415"/>
      <c r="FZ107" s="415"/>
      <c r="GA107" s="415"/>
      <c r="GB107" s="415"/>
      <c r="GC107" s="415"/>
      <c r="GD107" s="415"/>
      <c r="GE107" s="415"/>
      <c r="GF107" s="415"/>
      <c r="GG107" s="415"/>
      <c r="GH107" s="415"/>
      <c r="GI107" s="415"/>
      <c r="GJ107" s="415"/>
      <c r="GK107" s="415"/>
      <c r="GL107" s="415"/>
      <c r="GM107" s="415"/>
      <c r="GN107" s="415"/>
      <c r="GO107" s="415"/>
      <c r="GP107" s="415"/>
      <c r="GQ107" s="415"/>
      <c r="GR107" s="415"/>
      <c r="GS107" s="415"/>
      <c r="GT107" s="415"/>
      <c r="GU107" s="415"/>
      <c r="GV107" s="415"/>
      <c r="GW107" s="415"/>
      <c r="GX107" s="415"/>
      <c r="GY107" s="415"/>
      <c r="GZ107" s="415"/>
      <c r="HA107" s="415"/>
      <c r="HB107" s="415"/>
      <c r="HC107" s="415"/>
      <c r="HD107" s="415"/>
      <c r="HE107" s="415"/>
      <c r="HF107" s="415"/>
      <c r="HG107" s="415"/>
      <c r="HH107" s="415"/>
      <c r="HI107" s="415"/>
      <c r="HJ107" s="415"/>
      <c r="HK107" s="415"/>
      <c r="HL107" s="415"/>
      <c r="HM107" s="415"/>
      <c r="HN107" s="415"/>
      <c r="HO107" s="415"/>
      <c r="HP107" s="415"/>
      <c r="HQ107" s="415"/>
      <c r="HR107" s="415"/>
      <c r="HS107" s="415"/>
      <c r="HT107" s="415"/>
      <c r="HU107" s="415"/>
      <c r="HV107" s="415"/>
      <c r="HW107" s="415"/>
      <c r="HX107" s="415"/>
      <c r="HY107" s="415"/>
      <c r="HZ107" s="415"/>
      <c r="IA107" s="415"/>
      <c r="IB107" s="415"/>
      <c r="IC107" s="415"/>
      <c r="ID107" s="415"/>
      <c r="IE107" s="415"/>
      <c r="IF107" s="415"/>
      <c r="IG107" s="415"/>
      <c r="IH107" s="415"/>
      <c r="II107" s="415"/>
      <c r="IJ107" s="415"/>
      <c r="IK107" s="415"/>
      <c r="IL107" s="415"/>
      <c r="IM107" s="415"/>
      <c r="IN107" s="415"/>
      <c r="IO107" s="415"/>
      <c r="IP107" s="415"/>
      <c r="IQ107" s="415"/>
      <c r="IR107" s="415"/>
    </row>
    <row r="108" spans="1:252" ht="12" customHeight="1" x14ac:dyDescent="0.2">
      <c r="A108" s="446"/>
      <c r="B108" s="448"/>
      <c r="C108" s="449"/>
      <c r="D108" s="449"/>
      <c r="E108" s="449"/>
      <c r="F108" s="450"/>
      <c r="G108" s="450"/>
      <c r="H108" s="450"/>
      <c r="I108" s="450"/>
      <c r="J108" s="450"/>
      <c r="K108" s="450"/>
      <c r="L108" s="450"/>
      <c r="M108" s="449"/>
      <c r="N108" s="449"/>
      <c r="O108" s="451"/>
      <c r="P108" s="451"/>
      <c r="Q108" s="451"/>
      <c r="R108" s="442"/>
      <c r="S108" s="435"/>
      <c r="T108" s="435"/>
      <c r="U108" s="435"/>
      <c r="V108" s="435"/>
      <c r="W108" s="435"/>
      <c r="X108" s="435"/>
      <c r="Y108" s="435"/>
      <c r="Z108" s="435"/>
      <c r="AA108" s="435"/>
      <c r="AB108" s="435"/>
      <c r="AC108" s="435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  <c r="AN108" s="429"/>
      <c r="AO108" s="429"/>
      <c r="AP108" s="429"/>
      <c r="AQ108" s="429"/>
      <c r="AR108" s="429"/>
      <c r="AS108" s="415"/>
      <c r="AT108" s="415"/>
      <c r="AU108" s="415"/>
      <c r="AV108" s="415"/>
      <c r="AW108" s="415"/>
      <c r="AX108" s="415"/>
      <c r="AY108" s="415"/>
      <c r="AZ108" s="415"/>
      <c r="BA108" s="415"/>
      <c r="BB108" s="415"/>
      <c r="BC108" s="415"/>
      <c r="BD108" s="415"/>
      <c r="BE108" s="415"/>
      <c r="BF108" s="415"/>
      <c r="BG108" s="415"/>
      <c r="BH108" s="415"/>
      <c r="BI108" s="415"/>
      <c r="BJ108" s="415"/>
      <c r="BK108" s="415"/>
      <c r="BL108" s="415"/>
      <c r="BM108" s="415"/>
      <c r="BN108" s="415"/>
      <c r="BO108" s="415"/>
      <c r="BP108" s="415"/>
      <c r="BQ108" s="415"/>
      <c r="BR108" s="415"/>
      <c r="BS108" s="415"/>
      <c r="BT108" s="415"/>
      <c r="BU108" s="415"/>
      <c r="BV108" s="415"/>
      <c r="BW108" s="415"/>
      <c r="BX108" s="415"/>
      <c r="BY108" s="415"/>
      <c r="BZ108" s="415"/>
      <c r="CA108" s="415"/>
      <c r="CB108" s="415"/>
      <c r="CC108" s="415"/>
      <c r="CD108" s="415"/>
      <c r="CE108" s="415"/>
      <c r="CF108" s="415"/>
      <c r="CG108" s="415"/>
      <c r="CH108" s="415"/>
      <c r="CI108" s="415"/>
      <c r="CJ108" s="415"/>
      <c r="CK108" s="415"/>
      <c r="CL108" s="415"/>
      <c r="CM108" s="415"/>
      <c r="CN108" s="415"/>
      <c r="CO108" s="415"/>
      <c r="CP108" s="415"/>
      <c r="CQ108" s="415"/>
      <c r="CR108" s="415"/>
      <c r="CS108" s="415"/>
      <c r="CT108" s="415"/>
      <c r="CU108" s="415"/>
      <c r="CV108" s="415"/>
      <c r="CW108" s="415"/>
      <c r="CX108" s="415"/>
      <c r="CY108" s="415"/>
      <c r="CZ108" s="415"/>
      <c r="DA108" s="415"/>
      <c r="DB108" s="415"/>
      <c r="DC108" s="415"/>
      <c r="DD108" s="415"/>
      <c r="DE108" s="415"/>
      <c r="DF108" s="415"/>
      <c r="DG108" s="415"/>
      <c r="DH108" s="415"/>
      <c r="DI108" s="415"/>
      <c r="DJ108" s="415"/>
      <c r="DK108" s="415"/>
      <c r="DL108" s="415"/>
      <c r="DM108" s="415"/>
      <c r="DN108" s="415"/>
      <c r="DO108" s="415"/>
      <c r="DP108" s="415"/>
      <c r="DQ108" s="415"/>
      <c r="DR108" s="415"/>
      <c r="DS108" s="415"/>
      <c r="DT108" s="415"/>
      <c r="DU108" s="415"/>
      <c r="DV108" s="415"/>
      <c r="DW108" s="415"/>
      <c r="DX108" s="415"/>
      <c r="DY108" s="415"/>
      <c r="DZ108" s="415"/>
      <c r="EA108" s="415"/>
      <c r="EB108" s="415"/>
      <c r="EC108" s="415"/>
      <c r="ED108" s="415"/>
      <c r="EE108" s="415"/>
      <c r="EF108" s="415"/>
      <c r="EG108" s="415"/>
      <c r="EH108" s="415"/>
      <c r="EI108" s="415"/>
      <c r="EJ108" s="415"/>
      <c r="EK108" s="415"/>
      <c r="EL108" s="415"/>
      <c r="EM108" s="415"/>
      <c r="EN108" s="415"/>
      <c r="EO108" s="415"/>
      <c r="EP108" s="415"/>
      <c r="EQ108" s="415"/>
      <c r="ER108" s="415"/>
      <c r="ES108" s="415"/>
      <c r="ET108" s="415"/>
      <c r="EU108" s="415"/>
      <c r="EV108" s="415"/>
      <c r="EW108" s="415"/>
      <c r="EX108" s="415"/>
      <c r="EY108" s="415"/>
      <c r="EZ108" s="415"/>
      <c r="FA108" s="415"/>
      <c r="FB108" s="415"/>
      <c r="FC108" s="415"/>
      <c r="FD108" s="415"/>
      <c r="FE108" s="415"/>
      <c r="FF108" s="415"/>
      <c r="FG108" s="415"/>
      <c r="FH108" s="415"/>
      <c r="FI108" s="415"/>
      <c r="FJ108" s="415"/>
      <c r="FK108" s="415"/>
      <c r="FL108" s="415"/>
      <c r="FM108" s="415"/>
      <c r="FN108" s="415"/>
      <c r="FO108" s="415"/>
      <c r="FP108" s="415"/>
      <c r="FQ108" s="415"/>
      <c r="FR108" s="415"/>
      <c r="FS108" s="415"/>
      <c r="FT108" s="415"/>
      <c r="FU108" s="415"/>
      <c r="FV108" s="415"/>
      <c r="FW108" s="415"/>
      <c r="FX108" s="415"/>
      <c r="FY108" s="415"/>
      <c r="FZ108" s="415"/>
      <c r="GA108" s="415"/>
      <c r="GB108" s="415"/>
      <c r="GC108" s="415"/>
      <c r="GD108" s="415"/>
      <c r="GE108" s="415"/>
      <c r="GF108" s="415"/>
      <c r="GG108" s="415"/>
      <c r="GH108" s="415"/>
      <c r="GI108" s="415"/>
      <c r="GJ108" s="415"/>
      <c r="GK108" s="415"/>
      <c r="GL108" s="415"/>
      <c r="GM108" s="415"/>
      <c r="GN108" s="415"/>
      <c r="GO108" s="415"/>
      <c r="GP108" s="415"/>
      <c r="GQ108" s="415"/>
      <c r="GR108" s="415"/>
      <c r="GS108" s="415"/>
      <c r="GT108" s="415"/>
      <c r="GU108" s="415"/>
      <c r="GV108" s="415"/>
      <c r="GW108" s="415"/>
      <c r="GX108" s="415"/>
      <c r="GY108" s="415"/>
      <c r="GZ108" s="415"/>
      <c r="HA108" s="415"/>
      <c r="HB108" s="415"/>
      <c r="HC108" s="415"/>
      <c r="HD108" s="415"/>
      <c r="HE108" s="415"/>
      <c r="HF108" s="415"/>
      <c r="HG108" s="415"/>
      <c r="HH108" s="415"/>
      <c r="HI108" s="415"/>
      <c r="HJ108" s="415"/>
      <c r="HK108" s="415"/>
      <c r="HL108" s="415"/>
      <c r="HM108" s="415"/>
      <c r="HN108" s="415"/>
      <c r="HO108" s="415"/>
      <c r="HP108" s="415"/>
      <c r="HQ108" s="415"/>
      <c r="HR108" s="415"/>
      <c r="HS108" s="415"/>
      <c r="HT108" s="415"/>
      <c r="HU108" s="415"/>
      <c r="HV108" s="415"/>
      <c r="HW108" s="415"/>
      <c r="HX108" s="415"/>
      <c r="HY108" s="415"/>
      <c r="HZ108" s="415"/>
      <c r="IA108" s="415"/>
      <c r="IB108" s="415"/>
      <c r="IC108" s="415"/>
      <c r="ID108" s="415"/>
      <c r="IE108" s="415"/>
      <c r="IF108" s="415"/>
      <c r="IG108" s="415"/>
      <c r="IH108" s="415"/>
      <c r="II108" s="415"/>
      <c r="IJ108" s="415"/>
      <c r="IK108" s="415"/>
      <c r="IL108" s="415"/>
      <c r="IM108" s="415"/>
      <c r="IN108" s="415"/>
      <c r="IO108" s="415"/>
      <c r="IP108" s="415"/>
      <c r="IQ108" s="415"/>
      <c r="IR108" s="415"/>
    </row>
    <row r="109" spans="1:252" ht="12" customHeight="1" x14ac:dyDescent="0.2">
      <c r="A109" s="446"/>
      <c r="B109" s="448"/>
      <c r="C109" s="449"/>
      <c r="D109" s="449"/>
      <c r="E109" s="449"/>
      <c r="F109" s="450"/>
      <c r="G109" s="450"/>
      <c r="H109" s="450"/>
      <c r="I109" s="450"/>
      <c r="J109" s="450"/>
      <c r="K109" s="450"/>
      <c r="L109" s="450"/>
      <c r="M109" s="449"/>
      <c r="N109" s="449"/>
      <c r="O109" s="451"/>
      <c r="P109" s="451"/>
      <c r="Q109" s="451"/>
      <c r="R109" s="442"/>
      <c r="S109" s="435"/>
      <c r="T109" s="435"/>
      <c r="U109" s="435"/>
      <c r="V109" s="435"/>
      <c r="W109" s="435"/>
      <c r="X109" s="435"/>
      <c r="Y109" s="435"/>
      <c r="Z109" s="435"/>
      <c r="AA109" s="435"/>
      <c r="AB109" s="435"/>
      <c r="AC109" s="435"/>
      <c r="AD109" s="429"/>
      <c r="AE109" s="429"/>
      <c r="AF109" s="429"/>
      <c r="AG109" s="429"/>
      <c r="AH109" s="429"/>
      <c r="AI109" s="429"/>
      <c r="AJ109" s="429"/>
      <c r="AK109" s="429"/>
      <c r="AL109" s="429"/>
      <c r="AM109" s="429"/>
      <c r="AN109" s="429"/>
      <c r="AO109" s="429"/>
      <c r="AP109" s="429"/>
      <c r="AQ109" s="429"/>
      <c r="AR109" s="429"/>
      <c r="AS109" s="415"/>
      <c r="AT109" s="415"/>
      <c r="AU109" s="415"/>
      <c r="AV109" s="415"/>
      <c r="AW109" s="415"/>
      <c r="AX109" s="415"/>
      <c r="AY109" s="415"/>
      <c r="AZ109" s="415"/>
      <c r="BA109" s="415"/>
      <c r="BB109" s="415"/>
      <c r="BC109" s="415"/>
      <c r="BD109" s="415"/>
      <c r="BE109" s="415"/>
      <c r="BF109" s="415"/>
      <c r="BG109" s="415"/>
      <c r="BH109" s="415"/>
      <c r="BI109" s="415"/>
      <c r="BJ109" s="415"/>
      <c r="BK109" s="415"/>
      <c r="BL109" s="415"/>
      <c r="BM109" s="415"/>
      <c r="BN109" s="415"/>
      <c r="BO109" s="415"/>
      <c r="BP109" s="415"/>
      <c r="BQ109" s="415"/>
      <c r="BR109" s="415"/>
      <c r="BS109" s="415"/>
      <c r="BT109" s="415"/>
      <c r="BU109" s="415"/>
      <c r="BV109" s="415"/>
      <c r="BW109" s="415"/>
      <c r="BX109" s="415"/>
      <c r="BY109" s="415"/>
      <c r="BZ109" s="415"/>
      <c r="CA109" s="415"/>
      <c r="CB109" s="415"/>
      <c r="CC109" s="415"/>
      <c r="CD109" s="415"/>
      <c r="CE109" s="415"/>
      <c r="CF109" s="415"/>
      <c r="CG109" s="415"/>
      <c r="CH109" s="415"/>
      <c r="CI109" s="415"/>
      <c r="CJ109" s="415"/>
      <c r="CK109" s="415"/>
      <c r="CL109" s="415"/>
      <c r="CM109" s="415"/>
      <c r="CN109" s="415"/>
      <c r="CO109" s="415"/>
      <c r="CP109" s="415"/>
      <c r="CQ109" s="415"/>
      <c r="CR109" s="415"/>
      <c r="CS109" s="415"/>
      <c r="CT109" s="415"/>
      <c r="CU109" s="415"/>
      <c r="CV109" s="415"/>
      <c r="CW109" s="415"/>
      <c r="CX109" s="415"/>
      <c r="CY109" s="415"/>
      <c r="CZ109" s="415"/>
      <c r="DA109" s="415"/>
      <c r="DB109" s="415"/>
      <c r="DC109" s="415"/>
      <c r="DD109" s="415"/>
      <c r="DE109" s="415"/>
      <c r="DF109" s="415"/>
      <c r="DG109" s="415"/>
      <c r="DH109" s="415"/>
      <c r="DI109" s="415"/>
      <c r="DJ109" s="415"/>
      <c r="DK109" s="415"/>
      <c r="DL109" s="415"/>
      <c r="DM109" s="415"/>
      <c r="DN109" s="415"/>
      <c r="DO109" s="415"/>
      <c r="DP109" s="415"/>
      <c r="DQ109" s="415"/>
      <c r="DR109" s="415"/>
      <c r="DS109" s="415"/>
      <c r="DT109" s="415"/>
      <c r="DU109" s="415"/>
      <c r="DV109" s="415"/>
      <c r="DW109" s="415"/>
      <c r="DX109" s="415"/>
      <c r="DY109" s="415"/>
      <c r="DZ109" s="415"/>
      <c r="EA109" s="415"/>
      <c r="EB109" s="415"/>
      <c r="EC109" s="415"/>
      <c r="ED109" s="415"/>
      <c r="EE109" s="415"/>
      <c r="EF109" s="415"/>
      <c r="EG109" s="415"/>
      <c r="EH109" s="415"/>
      <c r="EI109" s="415"/>
      <c r="EJ109" s="415"/>
      <c r="EK109" s="415"/>
      <c r="EL109" s="415"/>
      <c r="EM109" s="415"/>
      <c r="EN109" s="415"/>
      <c r="EO109" s="415"/>
      <c r="EP109" s="415"/>
      <c r="EQ109" s="415"/>
      <c r="ER109" s="415"/>
      <c r="ES109" s="415"/>
      <c r="ET109" s="415"/>
      <c r="EU109" s="415"/>
      <c r="EV109" s="415"/>
      <c r="EW109" s="415"/>
      <c r="EX109" s="415"/>
      <c r="EY109" s="415"/>
      <c r="EZ109" s="415"/>
      <c r="FA109" s="415"/>
      <c r="FB109" s="415"/>
      <c r="FC109" s="415"/>
      <c r="FD109" s="415"/>
      <c r="FE109" s="415"/>
      <c r="FF109" s="415"/>
      <c r="FG109" s="415"/>
      <c r="FH109" s="415"/>
      <c r="FI109" s="415"/>
      <c r="FJ109" s="415"/>
      <c r="FK109" s="415"/>
      <c r="FL109" s="415"/>
      <c r="FM109" s="415"/>
      <c r="FN109" s="415"/>
      <c r="FO109" s="415"/>
      <c r="FP109" s="415"/>
      <c r="FQ109" s="415"/>
      <c r="FR109" s="415"/>
      <c r="FS109" s="415"/>
      <c r="FT109" s="415"/>
      <c r="FU109" s="415"/>
      <c r="FV109" s="415"/>
      <c r="FW109" s="415"/>
      <c r="FX109" s="415"/>
      <c r="FY109" s="415"/>
      <c r="FZ109" s="415"/>
      <c r="GA109" s="415"/>
      <c r="GB109" s="415"/>
      <c r="GC109" s="415"/>
      <c r="GD109" s="415"/>
      <c r="GE109" s="415"/>
      <c r="GF109" s="415"/>
      <c r="GG109" s="415"/>
      <c r="GH109" s="415"/>
      <c r="GI109" s="415"/>
      <c r="GJ109" s="415"/>
      <c r="GK109" s="415"/>
      <c r="GL109" s="415"/>
      <c r="GM109" s="415"/>
      <c r="GN109" s="415"/>
      <c r="GO109" s="415"/>
      <c r="GP109" s="415"/>
      <c r="GQ109" s="415"/>
      <c r="GR109" s="415"/>
      <c r="GS109" s="415"/>
      <c r="GT109" s="415"/>
      <c r="GU109" s="415"/>
      <c r="GV109" s="415"/>
      <c r="GW109" s="415"/>
      <c r="GX109" s="415"/>
      <c r="GY109" s="415"/>
      <c r="GZ109" s="415"/>
      <c r="HA109" s="415"/>
      <c r="HB109" s="415"/>
      <c r="HC109" s="415"/>
      <c r="HD109" s="415"/>
      <c r="HE109" s="415"/>
      <c r="HF109" s="415"/>
      <c r="HG109" s="415"/>
      <c r="HH109" s="415"/>
      <c r="HI109" s="415"/>
      <c r="HJ109" s="415"/>
      <c r="HK109" s="415"/>
      <c r="HL109" s="415"/>
      <c r="HM109" s="415"/>
      <c r="HN109" s="415"/>
      <c r="HO109" s="415"/>
      <c r="HP109" s="415"/>
      <c r="HQ109" s="415"/>
      <c r="HR109" s="415"/>
      <c r="HS109" s="415"/>
      <c r="HT109" s="415"/>
      <c r="HU109" s="415"/>
      <c r="HV109" s="415"/>
      <c r="HW109" s="415"/>
      <c r="HX109" s="415"/>
      <c r="HY109" s="415"/>
      <c r="HZ109" s="415"/>
      <c r="IA109" s="415"/>
      <c r="IB109" s="415"/>
      <c r="IC109" s="415"/>
      <c r="ID109" s="415"/>
      <c r="IE109" s="415"/>
      <c r="IF109" s="415"/>
      <c r="IG109" s="415"/>
      <c r="IH109" s="415"/>
      <c r="II109" s="415"/>
      <c r="IJ109" s="415"/>
      <c r="IK109" s="415"/>
      <c r="IL109" s="415"/>
      <c r="IM109" s="415"/>
      <c r="IN109" s="415"/>
      <c r="IO109" s="415"/>
      <c r="IP109" s="415"/>
      <c r="IQ109" s="415"/>
      <c r="IR109" s="415"/>
    </row>
    <row r="110" spans="1:252" ht="12" customHeight="1" x14ac:dyDescent="0.2">
      <c r="A110" s="446"/>
      <c r="B110" s="448"/>
      <c r="C110" s="449"/>
      <c r="D110" s="449"/>
      <c r="E110" s="449"/>
      <c r="F110" s="450"/>
      <c r="G110" s="450"/>
      <c r="H110" s="450"/>
      <c r="I110" s="450"/>
      <c r="J110" s="450"/>
      <c r="K110" s="450"/>
      <c r="L110" s="450"/>
      <c r="M110" s="449"/>
      <c r="N110" s="449"/>
      <c r="O110" s="451"/>
      <c r="P110" s="451"/>
      <c r="Q110" s="451"/>
      <c r="R110" s="442"/>
      <c r="S110" s="435"/>
      <c r="T110" s="435"/>
      <c r="U110" s="435"/>
      <c r="V110" s="435"/>
      <c r="W110" s="435"/>
      <c r="X110" s="435"/>
      <c r="Y110" s="435"/>
      <c r="Z110" s="435"/>
      <c r="AA110" s="435"/>
      <c r="AB110" s="435"/>
      <c r="AC110" s="435"/>
      <c r="AD110" s="429"/>
      <c r="AE110" s="429"/>
      <c r="AF110" s="429"/>
      <c r="AG110" s="429"/>
      <c r="AH110" s="429"/>
      <c r="AI110" s="429"/>
      <c r="AJ110" s="429"/>
      <c r="AK110" s="429"/>
      <c r="AL110" s="429"/>
      <c r="AM110" s="429"/>
      <c r="AN110" s="429"/>
      <c r="AO110" s="429"/>
      <c r="AP110" s="429"/>
      <c r="AQ110" s="429"/>
      <c r="AR110" s="429"/>
      <c r="AS110" s="415"/>
      <c r="AT110" s="415"/>
      <c r="AU110" s="415"/>
      <c r="AV110" s="415"/>
      <c r="AW110" s="415"/>
      <c r="AX110" s="415"/>
      <c r="AY110" s="415"/>
      <c r="AZ110" s="415"/>
      <c r="BA110" s="415"/>
      <c r="BB110" s="415"/>
      <c r="BC110" s="415"/>
      <c r="BD110" s="415"/>
      <c r="BE110" s="415"/>
      <c r="BF110" s="415"/>
      <c r="BG110" s="415"/>
      <c r="BH110" s="415"/>
      <c r="BI110" s="415"/>
      <c r="BJ110" s="415"/>
      <c r="BK110" s="415"/>
      <c r="BL110" s="415"/>
      <c r="BM110" s="415"/>
      <c r="BN110" s="415"/>
      <c r="BO110" s="415"/>
      <c r="BP110" s="415"/>
      <c r="BQ110" s="415"/>
      <c r="BR110" s="415"/>
      <c r="BS110" s="415"/>
      <c r="BT110" s="415"/>
      <c r="BU110" s="415"/>
      <c r="BV110" s="415"/>
      <c r="BW110" s="415"/>
      <c r="BX110" s="415"/>
      <c r="BY110" s="415"/>
      <c r="BZ110" s="415"/>
      <c r="CA110" s="415"/>
      <c r="CB110" s="415"/>
      <c r="CC110" s="415"/>
      <c r="CD110" s="415"/>
      <c r="CE110" s="415"/>
      <c r="CF110" s="415"/>
      <c r="CG110" s="415"/>
      <c r="CH110" s="415"/>
      <c r="CI110" s="415"/>
      <c r="CJ110" s="415"/>
      <c r="CK110" s="415"/>
      <c r="CL110" s="415"/>
      <c r="CM110" s="415"/>
      <c r="CN110" s="415"/>
      <c r="CO110" s="415"/>
      <c r="CP110" s="415"/>
      <c r="CQ110" s="415"/>
      <c r="CR110" s="415"/>
      <c r="CS110" s="415"/>
      <c r="CT110" s="415"/>
      <c r="CU110" s="415"/>
      <c r="CV110" s="415"/>
      <c r="CW110" s="415"/>
      <c r="CX110" s="415"/>
      <c r="CY110" s="415"/>
      <c r="CZ110" s="415"/>
      <c r="DA110" s="415"/>
      <c r="DB110" s="415"/>
      <c r="DC110" s="415"/>
      <c r="DD110" s="415"/>
      <c r="DE110" s="415"/>
      <c r="DF110" s="415"/>
      <c r="DG110" s="415"/>
      <c r="DH110" s="415"/>
      <c r="DI110" s="415"/>
      <c r="DJ110" s="415"/>
      <c r="DK110" s="415"/>
      <c r="DL110" s="415"/>
      <c r="DM110" s="415"/>
      <c r="DN110" s="415"/>
      <c r="DO110" s="415"/>
      <c r="DP110" s="415"/>
      <c r="DQ110" s="415"/>
      <c r="DR110" s="415"/>
      <c r="DS110" s="415"/>
      <c r="DT110" s="415"/>
      <c r="DU110" s="415"/>
      <c r="DV110" s="415"/>
      <c r="DW110" s="415"/>
      <c r="DX110" s="415"/>
      <c r="DY110" s="415"/>
      <c r="DZ110" s="415"/>
      <c r="EA110" s="415"/>
      <c r="EB110" s="415"/>
      <c r="EC110" s="415"/>
      <c r="ED110" s="415"/>
      <c r="EE110" s="415"/>
      <c r="EF110" s="415"/>
      <c r="EG110" s="415"/>
      <c r="EH110" s="415"/>
      <c r="EI110" s="415"/>
      <c r="EJ110" s="415"/>
      <c r="EK110" s="415"/>
      <c r="EL110" s="415"/>
      <c r="EM110" s="415"/>
      <c r="EN110" s="415"/>
      <c r="EO110" s="415"/>
      <c r="EP110" s="415"/>
      <c r="EQ110" s="415"/>
      <c r="ER110" s="415"/>
      <c r="ES110" s="415"/>
      <c r="ET110" s="415"/>
      <c r="EU110" s="415"/>
      <c r="EV110" s="415"/>
      <c r="EW110" s="415"/>
      <c r="EX110" s="415"/>
      <c r="EY110" s="415"/>
      <c r="EZ110" s="415"/>
      <c r="FA110" s="415"/>
      <c r="FB110" s="415"/>
      <c r="FC110" s="415"/>
      <c r="FD110" s="415"/>
      <c r="FE110" s="415"/>
      <c r="FF110" s="415"/>
      <c r="FG110" s="415"/>
      <c r="FH110" s="415"/>
      <c r="FI110" s="415"/>
      <c r="FJ110" s="415"/>
      <c r="FK110" s="415"/>
      <c r="FL110" s="415"/>
      <c r="FM110" s="415"/>
      <c r="FN110" s="415"/>
      <c r="FO110" s="415"/>
      <c r="FP110" s="415"/>
      <c r="FQ110" s="415"/>
      <c r="FR110" s="415"/>
      <c r="FS110" s="415"/>
      <c r="FT110" s="415"/>
      <c r="FU110" s="415"/>
      <c r="FV110" s="415"/>
      <c r="FW110" s="415"/>
      <c r="FX110" s="415"/>
      <c r="FY110" s="415"/>
      <c r="FZ110" s="415"/>
      <c r="GA110" s="415"/>
      <c r="GB110" s="415"/>
      <c r="GC110" s="415"/>
      <c r="GD110" s="415"/>
      <c r="GE110" s="415"/>
      <c r="GF110" s="415"/>
      <c r="GG110" s="415"/>
      <c r="GH110" s="415"/>
      <c r="GI110" s="415"/>
      <c r="GJ110" s="415"/>
      <c r="GK110" s="415"/>
      <c r="GL110" s="415"/>
      <c r="GM110" s="415"/>
      <c r="GN110" s="415"/>
      <c r="GO110" s="415"/>
      <c r="GP110" s="415"/>
      <c r="GQ110" s="415"/>
      <c r="GR110" s="415"/>
      <c r="GS110" s="415"/>
      <c r="GT110" s="415"/>
      <c r="GU110" s="415"/>
      <c r="GV110" s="415"/>
      <c r="GW110" s="415"/>
      <c r="GX110" s="415"/>
      <c r="GY110" s="415"/>
      <c r="GZ110" s="415"/>
      <c r="HA110" s="415"/>
      <c r="HB110" s="415"/>
      <c r="HC110" s="415"/>
      <c r="HD110" s="415"/>
      <c r="HE110" s="415"/>
      <c r="HF110" s="415"/>
      <c r="HG110" s="415"/>
      <c r="HH110" s="415"/>
      <c r="HI110" s="415"/>
      <c r="HJ110" s="415"/>
      <c r="HK110" s="415"/>
      <c r="HL110" s="415"/>
      <c r="HM110" s="415"/>
      <c r="HN110" s="415"/>
      <c r="HO110" s="415"/>
      <c r="HP110" s="415"/>
      <c r="HQ110" s="415"/>
      <c r="HR110" s="415"/>
      <c r="HS110" s="415"/>
      <c r="HT110" s="415"/>
      <c r="HU110" s="415"/>
      <c r="HV110" s="415"/>
      <c r="HW110" s="415"/>
      <c r="HX110" s="415"/>
      <c r="HY110" s="415"/>
      <c r="HZ110" s="415"/>
      <c r="IA110" s="415"/>
      <c r="IB110" s="415"/>
      <c r="IC110" s="415"/>
      <c r="ID110" s="415"/>
      <c r="IE110" s="415"/>
      <c r="IF110" s="415"/>
      <c r="IG110" s="415"/>
      <c r="IH110" s="415"/>
      <c r="II110" s="415"/>
      <c r="IJ110" s="415"/>
      <c r="IK110" s="415"/>
      <c r="IL110" s="415"/>
      <c r="IM110" s="415"/>
      <c r="IN110" s="415"/>
      <c r="IO110" s="415"/>
      <c r="IP110" s="415"/>
      <c r="IQ110" s="415"/>
      <c r="IR110" s="415"/>
    </row>
    <row r="111" spans="1:252" ht="12" customHeight="1" x14ac:dyDescent="0.2">
      <c r="A111" s="446"/>
      <c r="B111" s="448"/>
      <c r="C111" s="449"/>
      <c r="D111" s="449"/>
      <c r="E111" s="449"/>
      <c r="F111" s="450"/>
      <c r="G111" s="450"/>
      <c r="H111" s="450"/>
      <c r="I111" s="450"/>
      <c r="J111" s="450"/>
      <c r="K111" s="450"/>
      <c r="L111" s="450"/>
      <c r="M111" s="449"/>
      <c r="N111" s="449"/>
      <c r="O111" s="451"/>
      <c r="P111" s="451"/>
      <c r="Q111" s="451"/>
      <c r="R111" s="442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5"/>
      <c r="AD111" s="429"/>
      <c r="AE111" s="429"/>
      <c r="AF111" s="429"/>
      <c r="AG111" s="429"/>
      <c r="AH111" s="429"/>
      <c r="AI111" s="429"/>
      <c r="AJ111" s="429"/>
      <c r="AK111" s="429"/>
      <c r="AL111" s="429"/>
      <c r="AM111" s="429"/>
      <c r="AN111" s="429"/>
      <c r="AO111" s="429"/>
      <c r="AP111" s="429"/>
      <c r="AQ111" s="429"/>
      <c r="AR111" s="429"/>
      <c r="AS111" s="415"/>
      <c r="AT111" s="415"/>
      <c r="AU111" s="415"/>
      <c r="AV111" s="415"/>
      <c r="AW111" s="415"/>
      <c r="AX111" s="415"/>
      <c r="AY111" s="415"/>
      <c r="AZ111" s="415"/>
      <c r="BA111" s="415"/>
      <c r="BB111" s="415"/>
      <c r="BC111" s="415"/>
      <c r="BD111" s="415"/>
      <c r="BE111" s="415"/>
      <c r="BF111" s="415"/>
      <c r="BG111" s="415"/>
      <c r="BH111" s="415"/>
      <c r="BI111" s="415"/>
      <c r="BJ111" s="415"/>
      <c r="BK111" s="415"/>
      <c r="BL111" s="415"/>
      <c r="BM111" s="415"/>
      <c r="BN111" s="415"/>
      <c r="BO111" s="415"/>
      <c r="BP111" s="415"/>
      <c r="BQ111" s="415"/>
      <c r="BR111" s="415"/>
      <c r="BS111" s="415"/>
      <c r="BT111" s="415"/>
      <c r="BU111" s="415"/>
      <c r="BV111" s="415"/>
      <c r="BW111" s="415"/>
      <c r="BX111" s="415"/>
      <c r="BY111" s="415"/>
      <c r="BZ111" s="415"/>
      <c r="CA111" s="415"/>
      <c r="CB111" s="415"/>
      <c r="CC111" s="415"/>
      <c r="CD111" s="415"/>
      <c r="CE111" s="415"/>
      <c r="CF111" s="415"/>
      <c r="CG111" s="415"/>
      <c r="CH111" s="415"/>
      <c r="CI111" s="415"/>
      <c r="CJ111" s="415"/>
      <c r="CK111" s="415"/>
      <c r="CL111" s="415"/>
      <c r="CM111" s="415"/>
      <c r="CN111" s="415"/>
      <c r="CO111" s="415"/>
      <c r="CP111" s="415"/>
      <c r="CQ111" s="415"/>
      <c r="CR111" s="415"/>
      <c r="CS111" s="415"/>
      <c r="CT111" s="415"/>
      <c r="CU111" s="415"/>
      <c r="CV111" s="415"/>
      <c r="CW111" s="415"/>
      <c r="CX111" s="415"/>
      <c r="CY111" s="415"/>
      <c r="CZ111" s="415"/>
      <c r="DA111" s="415"/>
      <c r="DB111" s="415"/>
      <c r="DC111" s="415"/>
      <c r="DD111" s="415"/>
      <c r="DE111" s="415"/>
      <c r="DF111" s="415"/>
      <c r="DG111" s="415"/>
      <c r="DH111" s="415"/>
      <c r="DI111" s="415"/>
      <c r="DJ111" s="415"/>
      <c r="DK111" s="415"/>
      <c r="DL111" s="415"/>
      <c r="DM111" s="415"/>
      <c r="DN111" s="415"/>
      <c r="DO111" s="415"/>
      <c r="DP111" s="415"/>
      <c r="DQ111" s="415"/>
      <c r="DR111" s="415"/>
      <c r="DS111" s="415"/>
      <c r="DT111" s="415"/>
      <c r="DU111" s="415"/>
      <c r="DV111" s="415"/>
      <c r="DW111" s="415"/>
      <c r="DX111" s="415"/>
      <c r="DY111" s="415"/>
      <c r="DZ111" s="415"/>
      <c r="EA111" s="415"/>
      <c r="EB111" s="415"/>
      <c r="EC111" s="415"/>
      <c r="ED111" s="415"/>
      <c r="EE111" s="415"/>
      <c r="EF111" s="415"/>
      <c r="EG111" s="415"/>
      <c r="EH111" s="415"/>
      <c r="EI111" s="415"/>
      <c r="EJ111" s="415"/>
      <c r="EK111" s="415"/>
      <c r="EL111" s="415"/>
      <c r="EM111" s="415"/>
      <c r="EN111" s="415"/>
      <c r="EO111" s="415"/>
      <c r="EP111" s="415"/>
      <c r="EQ111" s="415"/>
      <c r="ER111" s="415"/>
      <c r="ES111" s="415"/>
      <c r="ET111" s="415"/>
      <c r="EU111" s="415"/>
      <c r="EV111" s="415"/>
      <c r="EW111" s="415"/>
      <c r="EX111" s="415"/>
      <c r="EY111" s="415"/>
      <c r="EZ111" s="415"/>
      <c r="FA111" s="415"/>
      <c r="FB111" s="415"/>
      <c r="FC111" s="415"/>
      <c r="FD111" s="415"/>
      <c r="FE111" s="415"/>
      <c r="FF111" s="415"/>
      <c r="FG111" s="415"/>
      <c r="FH111" s="415"/>
      <c r="FI111" s="415"/>
      <c r="FJ111" s="415"/>
      <c r="FK111" s="415"/>
      <c r="FL111" s="415"/>
      <c r="FM111" s="415"/>
      <c r="FN111" s="415"/>
      <c r="FO111" s="415"/>
      <c r="FP111" s="415"/>
      <c r="FQ111" s="415"/>
      <c r="FR111" s="415"/>
      <c r="FS111" s="415"/>
      <c r="FT111" s="415"/>
      <c r="FU111" s="415"/>
      <c r="FV111" s="415"/>
      <c r="FW111" s="415"/>
      <c r="FX111" s="415"/>
      <c r="FY111" s="415"/>
      <c r="FZ111" s="415"/>
      <c r="GA111" s="415"/>
      <c r="GB111" s="415"/>
      <c r="GC111" s="415"/>
      <c r="GD111" s="415"/>
      <c r="GE111" s="415"/>
      <c r="GF111" s="415"/>
      <c r="GG111" s="415"/>
      <c r="GH111" s="415"/>
      <c r="GI111" s="415"/>
      <c r="GJ111" s="415"/>
      <c r="GK111" s="415"/>
      <c r="GL111" s="415"/>
      <c r="GM111" s="415"/>
      <c r="GN111" s="415"/>
      <c r="GO111" s="415"/>
      <c r="GP111" s="415"/>
      <c r="GQ111" s="415"/>
      <c r="GR111" s="415"/>
      <c r="GS111" s="415"/>
      <c r="GT111" s="415"/>
      <c r="GU111" s="415"/>
      <c r="GV111" s="415"/>
      <c r="GW111" s="415"/>
      <c r="GX111" s="415"/>
      <c r="GY111" s="415"/>
      <c r="GZ111" s="415"/>
      <c r="HA111" s="415"/>
      <c r="HB111" s="415"/>
      <c r="HC111" s="415"/>
      <c r="HD111" s="415"/>
      <c r="HE111" s="415"/>
      <c r="HF111" s="415"/>
      <c r="HG111" s="415"/>
      <c r="HH111" s="415"/>
      <c r="HI111" s="415"/>
      <c r="HJ111" s="415"/>
      <c r="HK111" s="415"/>
      <c r="HL111" s="415"/>
      <c r="HM111" s="415"/>
      <c r="HN111" s="415"/>
      <c r="HO111" s="415"/>
      <c r="HP111" s="415"/>
      <c r="HQ111" s="415"/>
      <c r="HR111" s="415"/>
      <c r="HS111" s="415"/>
      <c r="HT111" s="415"/>
      <c r="HU111" s="415"/>
      <c r="HV111" s="415"/>
      <c r="HW111" s="415"/>
      <c r="HX111" s="415"/>
      <c r="HY111" s="415"/>
      <c r="HZ111" s="415"/>
      <c r="IA111" s="415"/>
      <c r="IB111" s="415"/>
      <c r="IC111" s="415"/>
      <c r="ID111" s="415"/>
      <c r="IE111" s="415"/>
      <c r="IF111" s="415"/>
      <c r="IG111" s="415"/>
      <c r="IH111" s="415"/>
      <c r="II111" s="415"/>
      <c r="IJ111" s="415"/>
      <c r="IK111" s="415"/>
      <c r="IL111" s="415"/>
      <c r="IM111" s="415"/>
      <c r="IN111" s="415"/>
      <c r="IO111" s="415"/>
      <c r="IP111" s="415"/>
      <c r="IQ111" s="415"/>
      <c r="IR111" s="415"/>
    </row>
    <row r="112" spans="1:252" ht="12" customHeight="1" x14ac:dyDescent="0.2">
      <c r="A112" s="446"/>
      <c r="B112" s="448"/>
      <c r="C112" s="449"/>
      <c r="D112" s="449"/>
      <c r="E112" s="449"/>
      <c r="F112" s="450"/>
      <c r="G112" s="450"/>
      <c r="H112" s="450"/>
      <c r="I112" s="450"/>
      <c r="J112" s="450"/>
      <c r="K112" s="450"/>
      <c r="L112" s="450"/>
      <c r="M112" s="449"/>
      <c r="N112" s="449"/>
      <c r="O112" s="451"/>
      <c r="P112" s="451"/>
      <c r="Q112" s="451"/>
      <c r="R112" s="442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29"/>
      <c r="AE112" s="429"/>
      <c r="AF112" s="429"/>
      <c r="AG112" s="429"/>
      <c r="AH112" s="429"/>
      <c r="AI112" s="429"/>
      <c r="AJ112" s="429"/>
      <c r="AK112" s="429"/>
      <c r="AL112" s="429"/>
      <c r="AM112" s="429"/>
      <c r="AN112" s="429"/>
      <c r="AO112" s="429"/>
      <c r="AP112" s="429"/>
      <c r="AQ112" s="429"/>
      <c r="AR112" s="429"/>
      <c r="AS112" s="415"/>
      <c r="AT112" s="415"/>
      <c r="AU112" s="415"/>
      <c r="AV112" s="415"/>
      <c r="AW112" s="415"/>
      <c r="AX112" s="415"/>
      <c r="AY112" s="415"/>
      <c r="AZ112" s="415"/>
      <c r="BA112" s="415"/>
      <c r="BB112" s="415"/>
      <c r="BC112" s="415"/>
      <c r="BD112" s="415"/>
      <c r="BE112" s="415"/>
      <c r="BF112" s="415"/>
      <c r="BG112" s="415"/>
      <c r="BH112" s="415"/>
      <c r="BI112" s="415"/>
      <c r="BJ112" s="415"/>
      <c r="BK112" s="415"/>
      <c r="BL112" s="415"/>
      <c r="BM112" s="415"/>
      <c r="BN112" s="415"/>
      <c r="BO112" s="415"/>
      <c r="BP112" s="415"/>
      <c r="BQ112" s="415"/>
      <c r="BR112" s="415"/>
      <c r="BS112" s="415"/>
      <c r="BT112" s="415"/>
      <c r="BU112" s="415"/>
      <c r="BV112" s="415"/>
      <c r="BW112" s="415"/>
      <c r="BX112" s="415"/>
      <c r="BY112" s="415"/>
      <c r="BZ112" s="415"/>
      <c r="CA112" s="415"/>
      <c r="CB112" s="415"/>
      <c r="CC112" s="415"/>
      <c r="CD112" s="415"/>
      <c r="CE112" s="415"/>
      <c r="CF112" s="415"/>
      <c r="CG112" s="415"/>
      <c r="CH112" s="415"/>
      <c r="CI112" s="415"/>
      <c r="CJ112" s="415"/>
      <c r="CK112" s="415"/>
      <c r="CL112" s="415"/>
      <c r="CM112" s="415"/>
      <c r="CN112" s="415"/>
      <c r="CO112" s="415"/>
      <c r="CP112" s="415"/>
      <c r="CQ112" s="415"/>
      <c r="CR112" s="415"/>
      <c r="CS112" s="415"/>
      <c r="CT112" s="415"/>
      <c r="CU112" s="415"/>
      <c r="CV112" s="415"/>
      <c r="CW112" s="415"/>
      <c r="CX112" s="415"/>
      <c r="CY112" s="415"/>
      <c r="CZ112" s="415"/>
      <c r="DA112" s="415"/>
      <c r="DB112" s="415"/>
      <c r="DC112" s="415"/>
      <c r="DD112" s="415"/>
      <c r="DE112" s="415"/>
      <c r="DF112" s="415"/>
      <c r="DG112" s="415"/>
      <c r="DH112" s="415"/>
      <c r="DI112" s="415"/>
      <c r="DJ112" s="415"/>
      <c r="DK112" s="415"/>
      <c r="DL112" s="415"/>
      <c r="DM112" s="415"/>
      <c r="DN112" s="415"/>
      <c r="DO112" s="415"/>
      <c r="DP112" s="415"/>
      <c r="DQ112" s="415"/>
      <c r="DR112" s="415"/>
      <c r="DS112" s="415"/>
      <c r="DT112" s="415"/>
      <c r="DU112" s="415"/>
      <c r="DV112" s="415"/>
      <c r="DW112" s="415"/>
      <c r="DX112" s="415"/>
      <c r="DY112" s="415"/>
      <c r="DZ112" s="415"/>
      <c r="EA112" s="415"/>
      <c r="EB112" s="415"/>
      <c r="EC112" s="415"/>
      <c r="ED112" s="415"/>
      <c r="EE112" s="415"/>
      <c r="EF112" s="415"/>
      <c r="EG112" s="415"/>
      <c r="EH112" s="415"/>
      <c r="EI112" s="415"/>
      <c r="EJ112" s="415"/>
      <c r="EK112" s="415"/>
      <c r="EL112" s="415"/>
      <c r="EM112" s="415"/>
      <c r="EN112" s="415"/>
      <c r="EO112" s="415"/>
      <c r="EP112" s="415"/>
      <c r="EQ112" s="415"/>
      <c r="ER112" s="415"/>
      <c r="ES112" s="415"/>
      <c r="ET112" s="415"/>
      <c r="EU112" s="415"/>
      <c r="EV112" s="415"/>
      <c r="EW112" s="415"/>
      <c r="EX112" s="415"/>
      <c r="EY112" s="415"/>
      <c r="EZ112" s="415"/>
      <c r="FA112" s="415"/>
      <c r="FB112" s="415"/>
      <c r="FC112" s="415"/>
      <c r="FD112" s="415"/>
      <c r="FE112" s="415"/>
      <c r="FF112" s="415"/>
      <c r="FG112" s="415"/>
      <c r="FH112" s="415"/>
      <c r="FI112" s="415"/>
      <c r="FJ112" s="415"/>
      <c r="FK112" s="415"/>
      <c r="FL112" s="415"/>
      <c r="FM112" s="415"/>
      <c r="FN112" s="415"/>
      <c r="FO112" s="415"/>
      <c r="FP112" s="415"/>
      <c r="FQ112" s="415"/>
      <c r="FR112" s="415"/>
      <c r="FS112" s="415"/>
      <c r="FT112" s="415"/>
      <c r="FU112" s="415"/>
      <c r="FV112" s="415"/>
      <c r="FW112" s="415"/>
      <c r="FX112" s="415"/>
      <c r="FY112" s="415"/>
      <c r="FZ112" s="415"/>
      <c r="GA112" s="415"/>
      <c r="GB112" s="415"/>
      <c r="GC112" s="415"/>
      <c r="GD112" s="415"/>
      <c r="GE112" s="415"/>
      <c r="GF112" s="415"/>
      <c r="GG112" s="415"/>
      <c r="GH112" s="415"/>
      <c r="GI112" s="415"/>
      <c r="GJ112" s="415"/>
      <c r="GK112" s="415"/>
      <c r="GL112" s="415"/>
      <c r="GM112" s="415"/>
      <c r="GN112" s="415"/>
      <c r="GO112" s="415"/>
      <c r="GP112" s="415"/>
      <c r="GQ112" s="415"/>
      <c r="GR112" s="415"/>
      <c r="GS112" s="415"/>
      <c r="GT112" s="415"/>
      <c r="GU112" s="415"/>
      <c r="GV112" s="415"/>
      <c r="GW112" s="415"/>
      <c r="GX112" s="415"/>
      <c r="GY112" s="415"/>
      <c r="GZ112" s="415"/>
      <c r="HA112" s="415"/>
      <c r="HB112" s="415"/>
      <c r="HC112" s="415"/>
      <c r="HD112" s="415"/>
      <c r="HE112" s="415"/>
      <c r="HF112" s="415"/>
      <c r="HG112" s="415"/>
      <c r="HH112" s="415"/>
      <c r="HI112" s="415"/>
      <c r="HJ112" s="415"/>
      <c r="HK112" s="415"/>
      <c r="HL112" s="415"/>
      <c r="HM112" s="415"/>
      <c r="HN112" s="415"/>
      <c r="HO112" s="415"/>
      <c r="HP112" s="415"/>
      <c r="HQ112" s="415"/>
      <c r="HR112" s="415"/>
      <c r="HS112" s="415"/>
      <c r="HT112" s="415"/>
      <c r="HU112" s="415"/>
      <c r="HV112" s="415"/>
      <c r="HW112" s="415"/>
      <c r="HX112" s="415"/>
      <c r="HY112" s="415"/>
      <c r="HZ112" s="415"/>
      <c r="IA112" s="415"/>
      <c r="IB112" s="415"/>
      <c r="IC112" s="415"/>
      <c r="ID112" s="415"/>
      <c r="IE112" s="415"/>
      <c r="IF112" s="415"/>
      <c r="IG112" s="415"/>
      <c r="IH112" s="415"/>
      <c r="II112" s="415"/>
      <c r="IJ112" s="415"/>
      <c r="IK112" s="415"/>
      <c r="IL112" s="415"/>
      <c r="IM112" s="415"/>
      <c r="IN112" s="415"/>
      <c r="IO112" s="415"/>
      <c r="IP112" s="415"/>
      <c r="IQ112" s="415"/>
      <c r="IR112" s="415"/>
    </row>
    <row r="113" spans="1:252" ht="12" customHeight="1" x14ac:dyDescent="0.2">
      <c r="A113" s="446"/>
      <c r="B113" s="448"/>
      <c r="C113" s="449"/>
      <c r="D113" s="449"/>
      <c r="E113" s="449"/>
      <c r="F113" s="450"/>
      <c r="G113" s="450"/>
      <c r="H113" s="450"/>
      <c r="I113" s="450"/>
      <c r="J113" s="450"/>
      <c r="K113" s="450"/>
      <c r="L113" s="450"/>
      <c r="M113" s="449"/>
      <c r="N113" s="449"/>
      <c r="O113" s="451"/>
      <c r="P113" s="451"/>
      <c r="Q113" s="451"/>
      <c r="R113" s="442"/>
      <c r="S113" s="435"/>
      <c r="T113" s="435"/>
      <c r="U113" s="435"/>
      <c r="V113" s="435"/>
      <c r="W113" s="435"/>
      <c r="X113" s="435"/>
      <c r="Y113" s="435"/>
      <c r="Z113" s="435"/>
      <c r="AA113" s="435"/>
      <c r="AB113" s="435"/>
      <c r="AC113" s="435"/>
      <c r="AD113" s="429"/>
      <c r="AE113" s="429"/>
      <c r="AF113" s="429"/>
      <c r="AG113" s="429"/>
      <c r="AH113" s="429"/>
      <c r="AI113" s="429"/>
      <c r="AJ113" s="429"/>
      <c r="AK113" s="429"/>
      <c r="AL113" s="429"/>
      <c r="AM113" s="429"/>
      <c r="AN113" s="429"/>
      <c r="AO113" s="429"/>
      <c r="AP113" s="429"/>
      <c r="AQ113" s="429"/>
      <c r="AR113" s="429"/>
      <c r="AS113" s="415"/>
      <c r="AT113" s="415"/>
      <c r="AU113" s="415"/>
      <c r="AV113" s="415"/>
      <c r="AW113" s="415"/>
      <c r="AX113" s="415"/>
      <c r="AY113" s="415"/>
      <c r="AZ113" s="415"/>
      <c r="BA113" s="415"/>
      <c r="BB113" s="415"/>
      <c r="BC113" s="415"/>
      <c r="BD113" s="415"/>
      <c r="BE113" s="415"/>
      <c r="BF113" s="415"/>
      <c r="BG113" s="415"/>
      <c r="BH113" s="415"/>
      <c r="BI113" s="415"/>
      <c r="BJ113" s="415"/>
      <c r="BK113" s="415"/>
      <c r="BL113" s="415"/>
      <c r="BM113" s="415"/>
      <c r="BN113" s="415"/>
      <c r="BO113" s="415"/>
      <c r="BP113" s="415"/>
      <c r="BQ113" s="415"/>
      <c r="BR113" s="415"/>
      <c r="BS113" s="415"/>
      <c r="BT113" s="415"/>
      <c r="BU113" s="415"/>
      <c r="BV113" s="415"/>
      <c r="BW113" s="415"/>
      <c r="BX113" s="415"/>
      <c r="BY113" s="415"/>
      <c r="BZ113" s="415"/>
      <c r="CA113" s="415"/>
      <c r="CB113" s="415"/>
      <c r="CC113" s="415"/>
      <c r="CD113" s="415"/>
      <c r="CE113" s="415"/>
      <c r="CF113" s="415"/>
      <c r="CG113" s="415"/>
      <c r="CH113" s="415"/>
      <c r="CI113" s="415"/>
      <c r="CJ113" s="415"/>
      <c r="CK113" s="415"/>
      <c r="CL113" s="415"/>
      <c r="CM113" s="415"/>
      <c r="CN113" s="415"/>
      <c r="CO113" s="415"/>
      <c r="CP113" s="415"/>
      <c r="CQ113" s="415"/>
      <c r="CR113" s="415"/>
      <c r="CS113" s="415"/>
      <c r="CT113" s="415"/>
      <c r="CU113" s="415"/>
      <c r="CV113" s="415"/>
      <c r="CW113" s="415"/>
      <c r="CX113" s="415"/>
      <c r="CY113" s="415"/>
      <c r="CZ113" s="415"/>
      <c r="DA113" s="415"/>
      <c r="DB113" s="415"/>
      <c r="DC113" s="415"/>
      <c r="DD113" s="415"/>
      <c r="DE113" s="415"/>
      <c r="DF113" s="415"/>
      <c r="DG113" s="415"/>
      <c r="DH113" s="415"/>
      <c r="DI113" s="415"/>
      <c r="DJ113" s="415"/>
      <c r="DK113" s="415"/>
      <c r="DL113" s="415"/>
      <c r="DM113" s="415"/>
      <c r="DN113" s="415"/>
      <c r="DO113" s="415"/>
      <c r="DP113" s="415"/>
      <c r="DQ113" s="415"/>
      <c r="DR113" s="415"/>
      <c r="DS113" s="415"/>
      <c r="DT113" s="415"/>
      <c r="DU113" s="415"/>
      <c r="DV113" s="415"/>
      <c r="DW113" s="415"/>
      <c r="DX113" s="415"/>
      <c r="DY113" s="415"/>
      <c r="DZ113" s="415"/>
      <c r="EA113" s="415"/>
      <c r="EB113" s="415"/>
      <c r="EC113" s="415"/>
      <c r="ED113" s="415"/>
      <c r="EE113" s="415"/>
      <c r="EF113" s="415"/>
      <c r="EG113" s="415"/>
      <c r="EH113" s="415"/>
      <c r="EI113" s="415"/>
      <c r="EJ113" s="415"/>
      <c r="EK113" s="415"/>
      <c r="EL113" s="415"/>
      <c r="EM113" s="415"/>
      <c r="EN113" s="415"/>
      <c r="EO113" s="415"/>
      <c r="EP113" s="415"/>
      <c r="EQ113" s="415"/>
      <c r="ER113" s="415"/>
      <c r="ES113" s="415"/>
      <c r="ET113" s="415"/>
      <c r="EU113" s="415"/>
      <c r="EV113" s="415"/>
      <c r="EW113" s="415"/>
      <c r="EX113" s="415"/>
      <c r="EY113" s="415"/>
      <c r="EZ113" s="415"/>
      <c r="FA113" s="415"/>
      <c r="FB113" s="415"/>
      <c r="FC113" s="415"/>
      <c r="FD113" s="415"/>
      <c r="FE113" s="415"/>
      <c r="FF113" s="415"/>
      <c r="FG113" s="415"/>
      <c r="FH113" s="415"/>
      <c r="FI113" s="415"/>
      <c r="FJ113" s="415"/>
      <c r="FK113" s="415"/>
      <c r="FL113" s="415"/>
      <c r="FM113" s="415"/>
      <c r="FN113" s="415"/>
      <c r="FO113" s="415"/>
      <c r="FP113" s="415"/>
      <c r="FQ113" s="415"/>
      <c r="FR113" s="415"/>
      <c r="FS113" s="415"/>
      <c r="FT113" s="415"/>
      <c r="FU113" s="415"/>
      <c r="FV113" s="415"/>
      <c r="FW113" s="415"/>
      <c r="FX113" s="415"/>
      <c r="FY113" s="415"/>
      <c r="FZ113" s="415"/>
      <c r="GA113" s="415"/>
      <c r="GB113" s="415"/>
      <c r="GC113" s="415"/>
      <c r="GD113" s="415"/>
      <c r="GE113" s="415"/>
      <c r="GF113" s="415"/>
      <c r="GG113" s="415"/>
      <c r="GH113" s="415"/>
      <c r="GI113" s="415"/>
      <c r="GJ113" s="415"/>
      <c r="GK113" s="415"/>
      <c r="GL113" s="415"/>
      <c r="GM113" s="415"/>
      <c r="GN113" s="415"/>
      <c r="GO113" s="415"/>
      <c r="GP113" s="415"/>
      <c r="GQ113" s="415"/>
      <c r="GR113" s="415"/>
      <c r="GS113" s="415"/>
      <c r="GT113" s="415"/>
      <c r="GU113" s="415"/>
      <c r="GV113" s="415"/>
      <c r="GW113" s="415"/>
      <c r="GX113" s="415"/>
      <c r="GY113" s="415"/>
      <c r="GZ113" s="415"/>
      <c r="HA113" s="415"/>
      <c r="HB113" s="415"/>
      <c r="HC113" s="415"/>
      <c r="HD113" s="415"/>
      <c r="HE113" s="415"/>
      <c r="HF113" s="415"/>
      <c r="HG113" s="415"/>
      <c r="HH113" s="415"/>
      <c r="HI113" s="415"/>
      <c r="HJ113" s="415"/>
      <c r="HK113" s="415"/>
      <c r="HL113" s="415"/>
      <c r="HM113" s="415"/>
      <c r="HN113" s="415"/>
      <c r="HO113" s="415"/>
      <c r="HP113" s="415"/>
      <c r="HQ113" s="415"/>
      <c r="HR113" s="415"/>
      <c r="HS113" s="415"/>
      <c r="HT113" s="415"/>
      <c r="HU113" s="415"/>
      <c r="HV113" s="415"/>
      <c r="HW113" s="415"/>
      <c r="HX113" s="415"/>
      <c r="HY113" s="415"/>
      <c r="HZ113" s="415"/>
      <c r="IA113" s="415"/>
      <c r="IB113" s="415"/>
      <c r="IC113" s="415"/>
      <c r="ID113" s="415"/>
      <c r="IE113" s="415"/>
      <c r="IF113" s="415"/>
      <c r="IG113" s="415"/>
      <c r="IH113" s="415"/>
      <c r="II113" s="415"/>
      <c r="IJ113" s="415"/>
      <c r="IK113" s="415"/>
      <c r="IL113" s="415"/>
      <c r="IM113" s="415"/>
      <c r="IN113" s="415"/>
      <c r="IO113" s="415"/>
      <c r="IP113" s="415"/>
      <c r="IQ113" s="415"/>
      <c r="IR113" s="415"/>
    </row>
    <row r="114" spans="1:252" ht="12" customHeight="1" x14ac:dyDescent="0.2">
      <c r="A114" s="446"/>
      <c r="B114" s="448"/>
      <c r="C114" s="449"/>
      <c r="D114" s="449"/>
      <c r="E114" s="449"/>
      <c r="F114" s="450"/>
      <c r="G114" s="450"/>
      <c r="H114" s="450"/>
      <c r="I114" s="450"/>
      <c r="J114" s="450"/>
      <c r="K114" s="450"/>
      <c r="L114" s="450"/>
      <c r="M114" s="449"/>
      <c r="N114" s="449"/>
      <c r="O114" s="451"/>
      <c r="P114" s="451"/>
      <c r="Q114" s="451"/>
      <c r="R114" s="442"/>
      <c r="S114" s="435"/>
      <c r="T114" s="435"/>
      <c r="U114" s="435"/>
      <c r="V114" s="435"/>
      <c r="W114" s="435"/>
      <c r="X114" s="435"/>
      <c r="Y114" s="435"/>
      <c r="Z114" s="435"/>
      <c r="AA114" s="435"/>
      <c r="AB114" s="435"/>
      <c r="AC114" s="435"/>
      <c r="AD114" s="429"/>
      <c r="AE114" s="429"/>
      <c r="AF114" s="429"/>
      <c r="AG114" s="429"/>
      <c r="AH114" s="429"/>
      <c r="AI114" s="429"/>
      <c r="AJ114" s="429"/>
      <c r="AK114" s="429"/>
      <c r="AL114" s="429"/>
      <c r="AM114" s="429"/>
      <c r="AN114" s="429"/>
      <c r="AO114" s="429"/>
      <c r="AP114" s="429"/>
      <c r="AQ114" s="429"/>
      <c r="AR114" s="429"/>
      <c r="AS114" s="415"/>
      <c r="AT114" s="415"/>
      <c r="AU114" s="415"/>
      <c r="AV114" s="415"/>
      <c r="AW114" s="415"/>
      <c r="AX114" s="415"/>
      <c r="AY114" s="415"/>
      <c r="AZ114" s="415"/>
      <c r="BA114" s="415"/>
      <c r="BB114" s="415"/>
      <c r="BC114" s="415"/>
      <c r="BD114" s="415"/>
      <c r="BE114" s="415"/>
      <c r="BF114" s="415"/>
      <c r="BG114" s="415"/>
      <c r="BH114" s="415"/>
      <c r="BI114" s="415"/>
      <c r="BJ114" s="415"/>
      <c r="BK114" s="415"/>
      <c r="BL114" s="415"/>
      <c r="BM114" s="415"/>
      <c r="BN114" s="415"/>
      <c r="BO114" s="415"/>
      <c r="BP114" s="415"/>
      <c r="BQ114" s="415"/>
      <c r="BR114" s="415"/>
      <c r="BS114" s="415"/>
      <c r="BT114" s="415"/>
      <c r="BU114" s="415"/>
      <c r="BV114" s="415"/>
      <c r="BW114" s="415"/>
      <c r="BX114" s="415"/>
      <c r="BY114" s="415"/>
      <c r="BZ114" s="415"/>
      <c r="CA114" s="415"/>
      <c r="CB114" s="415"/>
      <c r="CC114" s="415"/>
      <c r="CD114" s="415"/>
      <c r="CE114" s="415"/>
      <c r="CF114" s="415"/>
      <c r="CG114" s="415"/>
      <c r="CH114" s="415"/>
      <c r="CI114" s="415"/>
      <c r="CJ114" s="415"/>
      <c r="CK114" s="415"/>
      <c r="CL114" s="415"/>
      <c r="CM114" s="415"/>
      <c r="CN114" s="415"/>
      <c r="CO114" s="415"/>
      <c r="CP114" s="415"/>
      <c r="CQ114" s="415"/>
      <c r="CR114" s="415"/>
      <c r="CS114" s="415"/>
      <c r="CT114" s="415"/>
      <c r="CU114" s="415"/>
      <c r="CV114" s="415"/>
      <c r="CW114" s="415"/>
      <c r="CX114" s="415"/>
      <c r="CY114" s="415"/>
      <c r="CZ114" s="415"/>
      <c r="DA114" s="415"/>
      <c r="DB114" s="415"/>
      <c r="DC114" s="415"/>
      <c r="DD114" s="415"/>
      <c r="DE114" s="415"/>
      <c r="DF114" s="415"/>
      <c r="DG114" s="415"/>
      <c r="DH114" s="415"/>
      <c r="DI114" s="415"/>
      <c r="DJ114" s="415"/>
      <c r="DK114" s="415"/>
      <c r="DL114" s="415"/>
      <c r="DM114" s="415"/>
      <c r="DN114" s="415"/>
      <c r="DO114" s="415"/>
      <c r="DP114" s="415"/>
      <c r="DQ114" s="415"/>
      <c r="DR114" s="415"/>
      <c r="DS114" s="415"/>
      <c r="DT114" s="415"/>
      <c r="DU114" s="415"/>
      <c r="DV114" s="415"/>
      <c r="DW114" s="415"/>
      <c r="DX114" s="415"/>
      <c r="DY114" s="415"/>
      <c r="DZ114" s="415"/>
      <c r="EA114" s="415"/>
      <c r="EB114" s="415"/>
      <c r="EC114" s="415"/>
      <c r="ED114" s="415"/>
      <c r="EE114" s="415"/>
      <c r="EF114" s="415"/>
      <c r="EG114" s="415"/>
      <c r="EH114" s="415"/>
      <c r="EI114" s="415"/>
      <c r="EJ114" s="415"/>
      <c r="EK114" s="415"/>
      <c r="EL114" s="415"/>
      <c r="EM114" s="415"/>
      <c r="EN114" s="415"/>
      <c r="EO114" s="415"/>
      <c r="EP114" s="415"/>
      <c r="EQ114" s="415"/>
      <c r="ER114" s="415"/>
      <c r="ES114" s="415"/>
      <c r="ET114" s="415"/>
      <c r="EU114" s="415"/>
      <c r="EV114" s="415"/>
      <c r="EW114" s="415"/>
      <c r="EX114" s="415"/>
      <c r="EY114" s="415"/>
      <c r="EZ114" s="415"/>
      <c r="FA114" s="415"/>
      <c r="FB114" s="415"/>
      <c r="FC114" s="415"/>
      <c r="FD114" s="415"/>
      <c r="FE114" s="415"/>
      <c r="FF114" s="415"/>
      <c r="FG114" s="415"/>
      <c r="FH114" s="415"/>
      <c r="FI114" s="415"/>
      <c r="FJ114" s="415"/>
      <c r="FK114" s="415"/>
      <c r="FL114" s="415"/>
      <c r="FM114" s="415"/>
      <c r="FN114" s="415"/>
      <c r="FO114" s="415"/>
      <c r="FP114" s="415"/>
      <c r="FQ114" s="415"/>
      <c r="FR114" s="415"/>
      <c r="FS114" s="415"/>
      <c r="FT114" s="415"/>
      <c r="FU114" s="415"/>
      <c r="FV114" s="415"/>
      <c r="FW114" s="415"/>
      <c r="FX114" s="415"/>
      <c r="FY114" s="415"/>
      <c r="FZ114" s="415"/>
      <c r="GA114" s="415"/>
      <c r="GB114" s="415"/>
      <c r="GC114" s="415"/>
      <c r="GD114" s="415"/>
      <c r="GE114" s="415"/>
      <c r="GF114" s="415"/>
      <c r="GG114" s="415"/>
      <c r="GH114" s="415"/>
      <c r="GI114" s="415"/>
      <c r="GJ114" s="415"/>
      <c r="GK114" s="415"/>
      <c r="GL114" s="415"/>
      <c r="GM114" s="415"/>
      <c r="GN114" s="415"/>
      <c r="GO114" s="415"/>
      <c r="GP114" s="415"/>
      <c r="GQ114" s="415"/>
      <c r="GR114" s="415"/>
      <c r="GS114" s="415"/>
      <c r="GT114" s="415"/>
      <c r="GU114" s="415"/>
      <c r="GV114" s="415"/>
      <c r="GW114" s="415"/>
      <c r="GX114" s="415"/>
      <c r="GY114" s="415"/>
      <c r="GZ114" s="415"/>
      <c r="HA114" s="415"/>
      <c r="HB114" s="415"/>
      <c r="HC114" s="415"/>
      <c r="HD114" s="415"/>
      <c r="HE114" s="415"/>
      <c r="HF114" s="415"/>
      <c r="HG114" s="415"/>
      <c r="HH114" s="415"/>
      <c r="HI114" s="415"/>
      <c r="HJ114" s="415"/>
      <c r="HK114" s="415"/>
      <c r="HL114" s="415"/>
      <c r="HM114" s="415"/>
      <c r="HN114" s="415"/>
      <c r="HO114" s="415"/>
      <c r="HP114" s="415"/>
      <c r="HQ114" s="415"/>
      <c r="HR114" s="415"/>
      <c r="HS114" s="415"/>
      <c r="HT114" s="415"/>
      <c r="HU114" s="415"/>
      <c r="HV114" s="415"/>
      <c r="HW114" s="415"/>
      <c r="HX114" s="415"/>
      <c r="HY114" s="415"/>
      <c r="HZ114" s="415"/>
      <c r="IA114" s="415"/>
      <c r="IB114" s="415"/>
      <c r="IC114" s="415"/>
      <c r="ID114" s="415"/>
      <c r="IE114" s="415"/>
      <c r="IF114" s="415"/>
      <c r="IG114" s="415"/>
      <c r="IH114" s="415"/>
      <c r="II114" s="415"/>
      <c r="IJ114" s="415"/>
      <c r="IK114" s="415"/>
      <c r="IL114" s="415"/>
      <c r="IM114" s="415"/>
      <c r="IN114" s="415"/>
      <c r="IO114" s="415"/>
      <c r="IP114" s="415"/>
      <c r="IQ114" s="415"/>
      <c r="IR114" s="415"/>
    </row>
    <row r="115" spans="1:252" ht="12" customHeight="1" x14ac:dyDescent="0.2">
      <c r="A115" s="446"/>
      <c r="B115" s="448"/>
      <c r="C115" s="449"/>
      <c r="D115" s="449"/>
      <c r="E115" s="449"/>
      <c r="F115" s="450"/>
      <c r="G115" s="450"/>
      <c r="H115" s="450"/>
      <c r="I115" s="450"/>
      <c r="J115" s="450"/>
      <c r="K115" s="450"/>
      <c r="L115" s="450"/>
      <c r="M115" s="449"/>
      <c r="N115" s="449"/>
      <c r="O115" s="451"/>
      <c r="P115" s="451"/>
      <c r="Q115" s="451"/>
      <c r="R115" s="442"/>
      <c r="S115" s="435"/>
      <c r="T115" s="435"/>
      <c r="U115" s="435"/>
      <c r="V115" s="435"/>
      <c r="W115" s="435"/>
      <c r="X115" s="435"/>
      <c r="Y115" s="435"/>
      <c r="Z115" s="435"/>
      <c r="AA115" s="435"/>
      <c r="AB115" s="435"/>
      <c r="AC115" s="435"/>
      <c r="AD115" s="429"/>
      <c r="AE115" s="429"/>
      <c r="AF115" s="429"/>
      <c r="AG115" s="429"/>
      <c r="AH115" s="429"/>
      <c r="AI115" s="429"/>
      <c r="AJ115" s="429"/>
      <c r="AK115" s="429"/>
      <c r="AL115" s="429"/>
      <c r="AM115" s="429"/>
      <c r="AN115" s="429"/>
      <c r="AO115" s="429"/>
      <c r="AP115" s="429"/>
      <c r="AQ115" s="429"/>
      <c r="AR115" s="429"/>
      <c r="AS115" s="415"/>
      <c r="AT115" s="415"/>
      <c r="AU115" s="415"/>
      <c r="AV115" s="415"/>
      <c r="AW115" s="415"/>
      <c r="AX115" s="415"/>
      <c r="AY115" s="415"/>
      <c r="AZ115" s="415"/>
      <c r="BA115" s="415"/>
      <c r="BB115" s="415"/>
      <c r="BC115" s="415"/>
      <c r="BD115" s="415"/>
      <c r="BE115" s="415"/>
      <c r="BF115" s="415"/>
      <c r="BG115" s="415"/>
      <c r="BH115" s="415"/>
      <c r="BI115" s="415"/>
      <c r="BJ115" s="415"/>
      <c r="BK115" s="415"/>
      <c r="BL115" s="415"/>
      <c r="BM115" s="415"/>
      <c r="BN115" s="415"/>
      <c r="BO115" s="415"/>
      <c r="BP115" s="415"/>
      <c r="BQ115" s="415"/>
      <c r="BR115" s="415"/>
      <c r="BS115" s="415"/>
      <c r="BT115" s="415"/>
      <c r="BU115" s="415"/>
      <c r="BV115" s="415"/>
      <c r="BW115" s="415"/>
      <c r="BX115" s="415"/>
      <c r="BY115" s="415"/>
      <c r="BZ115" s="415"/>
      <c r="CA115" s="415"/>
      <c r="CB115" s="415"/>
      <c r="CC115" s="415"/>
      <c r="CD115" s="415"/>
      <c r="CE115" s="415"/>
      <c r="CF115" s="415"/>
      <c r="CG115" s="415"/>
      <c r="CH115" s="415"/>
      <c r="CI115" s="415"/>
      <c r="CJ115" s="415"/>
      <c r="CK115" s="415"/>
      <c r="CL115" s="415"/>
      <c r="CM115" s="415"/>
      <c r="CN115" s="415"/>
      <c r="CO115" s="415"/>
      <c r="CP115" s="415"/>
      <c r="CQ115" s="415"/>
      <c r="CR115" s="415"/>
      <c r="CS115" s="415"/>
      <c r="CT115" s="415"/>
      <c r="CU115" s="415"/>
      <c r="CV115" s="415"/>
      <c r="CW115" s="415"/>
      <c r="CX115" s="415"/>
      <c r="CY115" s="415"/>
      <c r="CZ115" s="415"/>
      <c r="DA115" s="415"/>
      <c r="DB115" s="415"/>
      <c r="DC115" s="415"/>
      <c r="DD115" s="415"/>
      <c r="DE115" s="415"/>
      <c r="DF115" s="415"/>
      <c r="DG115" s="415"/>
      <c r="DH115" s="415"/>
      <c r="DI115" s="415"/>
      <c r="DJ115" s="415"/>
      <c r="DK115" s="415"/>
      <c r="DL115" s="415"/>
      <c r="DM115" s="415"/>
      <c r="DN115" s="415"/>
      <c r="DO115" s="415"/>
      <c r="DP115" s="415"/>
      <c r="DQ115" s="415"/>
      <c r="DR115" s="415"/>
      <c r="DS115" s="415"/>
      <c r="DT115" s="415"/>
      <c r="DU115" s="415"/>
      <c r="DV115" s="415"/>
      <c r="DW115" s="415"/>
      <c r="DX115" s="415"/>
      <c r="DY115" s="415"/>
      <c r="DZ115" s="415"/>
      <c r="EA115" s="415"/>
      <c r="EB115" s="415"/>
      <c r="EC115" s="415"/>
      <c r="ED115" s="415"/>
      <c r="EE115" s="415"/>
      <c r="EF115" s="415"/>
      <c r="EG115" s="415"/>
      <c r="EH115" s="415"/>
      <c r="EI115" s="415"/>
      <c r="EJ115" s="415"/>
      <c r="EK115" s="415"/>
      <c r="EL115" s="415"/>
      <c r="EM115" s="415"/>
      <c r="EN115" s="415"/>
      <c r="EO115" s="415"/>
      <c r="EP115" s="415"/>
      <c r="EQ115" s="415"/>
      <c r="ER115" s="415"/>
      <c r="ES115" s="415"/>
      <c r="ET115" s="415"/>
      <c r="EU115" s="415"/>
      <c r="EV115" s="415"/>
      <c r="EW115" s="415"/>
      <c r="EX115" s="415"/>
      <c r="EY115" s="415"/>
      <c r="EZ115" s="415"/>
      <c r="FA115" s="415"/>
      <c r="FB115" s="415"/>
      <c r="FC115" s="415"/>
      <c r="FD115" s="415"/>
      <c r="FE115" s="415"/>
      <c r="FF115" s="415"/>
      <c r="FG115" s="415"/>
      <c r="FH115" s="415"/>
      <c r="FI115" s="415"/>
      <c r="FJ115" s="415"/>
      <c r="FK115" s="415"/>
      <c r="FL115" s="415"/>
      <c r="FM115" s="415"/>
      <c r="FN115" s="415"/>
      <c r="FO115" s="415"/>
      <c r="FP115" s="415"/>
      <c r="FQ115" s="415"/>
      <c r="FR115" s="415"/>
      <c r="FS115" s="415"/>
      <c r="FT115" s="415"/>
      <c r="FU115" s="415"/>
      <c r="FV115" s="415"/>
      <c r="FW115" s="415"/>
      <c r="FX115" s="415"/>
      <c r="FY115" s="415"/>
      <c r="FZ115" s="415"/>
      <c r="GA115" s="415"/>
      <c r="GB115" s="415"/>
      <c r="GC115" s="415"/>
      <c r="GD115" s="415"/>
      <c r="GE115" s="415"/>
      <c r="GF115" s="415"/>
      <c r="GG115" s="415"/>
      <c r="GH115" s="415"/>
      <c r="GI115" s="415"/>
      <c r="GJ115" s="415"/>
      <c r="GK115" s="415"/>
      <c r="GL115" s="415"/>
      <c r="GM115" s="415"/>
      <c r="GN115" s="415"/>
      <c r="GO115" s="415"/>
      <c r="GP115" s="415"/>
      <c r="GQ115" s="415"/>
      <c r="GR115" s="415"/>
      <c r="GS115" s="415"/>
      <c r="GT115" s="415"/>
      <c r="GU115" s="415"/>
      <c r="GV115" s="415"/>
      <c r="GW115" s="415"/>
      <c r="GX115" s="415"/>
      <c r="GY115" s="415"/>
      <c r="GZ115" s="415"/>
      <c r="HA115" s="415"/>
      <c r="HB115" s="415"/>
      <c r="HC115" s="415"/>
      <c r="HD115" s="415"/>
      <c r="HE115" s="415"/>
      <c r="HF115" s="415"/>
      <c r="HG115" s="415"/>
      <c r="HH115" s="415"/>
      <c r="HI115" s="415"/>
      <c r="HJ115" s="415"/>
      <c r="HK115" s="415"/>
      <c r="HL115" s="415"/>
      <c r="HM115" s="415"/>
      <c r="HN115" s="415"/>
      <c r="HO115" s="415"/>
      <c r="HP115" s="415"/>
      <c r="HQ115" s="415"/>
      <c r="HR115" s="415"/>
      <c r="HS115" s="415"/>
      <c r="HT115" s="415"/>
      <c r="HU115" s="415"/>
      <c r="HV115" s="415"/>
      <c r="HW115" s="415"/>
      <c r="HX115" s="415"/>
      <c r="HY115" s="415"/>
      <c r="HZ115" s="415"/>
      <c r="IA115" s="415"/>
      <c r="IB115" s="415"/>
      <c r="IC115" s="415"/>
      <c r="ID115" s="415"/>
      <c r="IE115" s="415"/>
      <c r="IF115" s="415"/>
      <c r="IG115" s="415"/>
      <c r="IH115" s="415"/>
      <c r="II115" s="415"/>
      <c r="IJ115" s="415"/>
      <c r="IK115" s="415"/>
      <c r="IL115" s="415"/>
      <c r="IM115" s="415"/>
      <c r="IN115" s="415"/>
      <c r="IO115" s="415"/>
      <c r="IP115" s="415"/>
      <c r="IQ115" s="415"/>
      <c r="IR115" s="415"/>
    </row>
    <row r="116" spans="1:252" ht="12" customHeight="1" x14ac:dyDescent="0.2">
      <c r="A116" s="446"/>
      <c r="B116" s="448"/>
      <c r="C116" s="449"/>
      <c r="D116" s="449"/>
      <c r="E116" s="449"/>
      <c r="F116" s="450"/>
      <c r="G116" s="450"/>
      <c r="H116" s="450"/>
      <c r="I116" s="450"/>
      <c r="J116" s="450"/>
      <c r="K116" s="450"/>
      <c r="L116" s="450"/>
      <c r="M116" s="449"/>
      <c r="N116" s="449"/>
      <c r="O116" s="451"/>
      <c r="P116" s="451"/>
      <c r="Q116" s="451"/>
      <c r="R116" s="442"/>
      <c r="S116" s="435"/>
      <c r="T116" s="435"/>
      <c r="U116" s="435"/>
      <c r="V116" s="435"/>
      <c r="W116" s="435"/>
      <c r="X116" s="435"/>
      <c r="Y116" s="435"/>
      <c r="Z116" s="435"/>
      <c r="AA116" s="435"/>
      <c r="AB116" s="435"/>
      <c r="AC116" s="435"/>
      <c r="AD116" s="429"/>
      <c r="AE116" s="429"/>
      <c r="AF116" s="429"/>
      <c r="AG116" s="429"/>
      <c r="AH116" s="429"/>
      <c r="AI116" s="429"/>
      <c r="AJ116" s="429"/>
      <c r="AK116" s="429"/>
      <c r="AL116" s="429"/>
      <c r="AM116" s="429"/>
      <c r="AN116" s="429"/>
      <c r="AO116" s="429"/>
      <c r="AP116" s="429"/>
      <c r="AQ116" s="429"/>
      <c r="AR116" s="429"/>
      <c r="AS116" s="415"/>
      <c r="AT116" s="415"/>
      <c r="AU116" s="415"/>
      <c r="AV116" s="415"/>
      <c r="AW116" s="415"/>
      <c r="AX116" s="415"/>
      <c r="AY116" s="415"/>
      <c r="AZ116" s="415"/>
      <c r="BA116" s="415"/>
      <c r="BB116" s="415"/>
      <c r="BC116" s="415"/>
      <c r="BD116" s="415"/>
      <c r="BE116" s="415"/>
      <c r="BF116" s="415"/>
      <c r="BG116" s="415"/>
      <c r="BH116" s="415"/>
      <c r="BI116" s="415"/>
      <c r="BJ116" s="415"/>
      <c r="BK116" s="415"/>
      <c r="BL116" s="415"/>
      <c r="BM116" s="415"/>
      <c r="BN116" s="415"/>
      <c r="BO116" s="415"/>
      <c r="BP116" s="415"/>
      <c r="BQ116" s="415"/>
      <c r="BR116" s="415"/>
      <c r="BS116" s="415"/>
      <c r="BT116" s="415"/>
      <c r="BU116" s="415"/>
      <c r="BV116" s="415"/>
      <c r="BW116" s="415"/>
      <c r="BX116" s="415"/>
      <c r="BY116" s="415"/>
      <c r="BZ116" s="415"/>
      <c r="CA116" s="415"/>
      <c r="CB116" s="415"/>
      <c r="CC116" s="415"/>
      <c r="CD116" s="415"/>
      <c r="CE116" s="415"/>
      <c r="CF116" s="415"/>
      <c r="CG116" s="415"/>
      <c r="CH116" s="415"/>
      <c r="CI116" s="415"/>
      <c r="CJ116" s="415"/>
      <c r="CK116" s="415"/>
      <c r="CL116" s="415"/>
      <c r="CM116" s="415"/>
      <c r="CN116" s="415"/>
      <c r="CO116" s="415"/>
      <c r="CP116" s="415"/>
      <c r="CQ116" s="415"/>
      <c r="CR116" s="415"/>
      <c r="CS116" s="415"/>
      <c r="CT116" s="415"/>
      <c r="CU116" s="415"/>
      <c r="CV116" s="415"/>
      <c r="CW116" s="415"/>
      <c r="CX116" s="415"/>
      <c r="CY116" s="415"/>
      <c r="CZ116" s="415"/>
      <c r="DA116" s="415"/>
      <c r="DB116" s="415"/>
      <c r="DC116" s="415"/>
      <c r="DD116" s="415"/>
      <c r="DE116" s="415"/>
      <c r="DF116" s="415"/>
      <c r="DG116" s="415"/>
      <c r="DH116" s="415"/>
      <c r="DI116" s="415"/>
      <c r="DJ116" s="415"/>
      <c r="DK116" s="415"/>
      <c r="DL116" s="415"/>
      <c r="DM116" s="415"/>
      <c r="DN116" s="415"/>
      <c r="DO116" s="415"/>
      <c r="DP116" s="415"/>
      <c r="DQ116" s="415"/>
      <c r="DR116" s="415"/>
      <c r="DS116" s="415"/>
      <c r="DT116" s="415"/>
      <c r="DU116" s="415"/>
      <c r="DV116" s="415"/>
      <c r="DW116" s="415"/>
      <c r="DX116" s="415"/>
      <c r="DY116" s="415"/>
      <c r="DZ116" s="415"/>
      <c r="EA116" s="415"/>
      <c r="EB116" s="415"/>
      <c r="EC116" s="415"/>
      <c r="ED116" s="415"/>
      <c r="EE116" s="415"/>
      <c r="EF116" s="415"/>
      <c r="EG116" s="415"/>
      <c r="EH116" s="415"/>
      <c r="EI116" s="415"/>
      <c r="EJ116" s="415"/>
      <c r="EK116" s="415"/>
      <c r="EL116" s="415"/>
      <c r="EM116" s="415"/>
      <c r="EN116" s="415"/>
      <c r="EO116" s="415"/>
      <c r="EP116" s="415"/>
      <c r="EQ116" s="415"/>
      <c r="ER116" s="415"/>
      <c r="ES116" s="415"/>
      <c r="ET116" s="415"/>
      <c r="EU116" s="415"/>
      <c r="EV116" s="415"/>
      <c r="EW116" s="415"/>
      <c r="EX116" s="415"/>
      <c r="EY116" s="415"/>
      <c r="EZ116" s="415"/>
      <c r="FA116" s="415"/>
      <c r="FB116" s="415"/>
      <c r="FC116" s="415"/>
      <c r="FD116" s="415"/>
      <c r="FE116" s="415"/>
      <c r="FF116" s="415"/>
      <c r="FG116" s="415"/>
      <c r="FH116" s="415"/>
      <c r="FI116" s="415"/>
      <c r="FJ116" s="415"/>
      <c r="FK116" s="415"/>
      <c r="FL116" s="415"/>
      <c r="FM116" s="415"/>
      <c r="FN116" s="415"/>
      <c r="FO116" s="415"/>
      <c r="FP116" s="415"/>
      <c r="FQ116" s="415"/>
      <c r="FR116" s="415"/>
      <c r="FS116" s="415"/>
      <c r="FT116" s="415"/>
      <c r="FU116" s="415"/>
      <c r="FV116" s="415"/>
      <c r="FW116" s="415"/>
      <c r="FX116" s="415"/>
      <c r="FY116" s="415"/>
      <c r="FZ116" s="415"/>
      <c r="GA116" s="415"/>
      <c r="GB116" s="415"/>
      <c r="GC116" s="415"/>
      <c r="GD116" s="415"/>
      <c r="GE116" s="415"/>
      <c r="GF116" s="415"/>
      <c r="GG116" s="415"/>
      <c r="GH116" s="415"/>
      <c r="GI116" s="415"/>
      <c r="GJ116" s="415"/>
      <c r="GK116" s="415"/>
      <c r="GL116" s="415"/>
      <c r="GM116" s="415"/>
      <c r="GN116" s="415"/>
      <c r="GO116" s="415"/>
      <c r="GP116" s="415"/>
      <c r="GQ116" s="415"/>
      <c r="GR116" s="415"/>
      <c r="GS116" s="415"/>
      <c r="GT116" s="415"/>
      <c r="GU116" s="415"/>
      <c r="GV116" s="415"/>
      <c r="GW116" s="415"/>
      <c r="GX116" s="415"/>
      <c r="GY116" s="415"/>
      <c r="GZ116" s="415"/>
      <c r="HA116" s="415"/>
      <c r="HB116" s="415"/>
      <c r="HC116" s="415"/>
      <c r="HD116" s="415"/>
      <c r="HE116" s="415"/>
      <c r="HF116" s="415"/>
      <c r="HG116" s="415"/>
      <c r="HH116" s="415"/>
      <c r="HI116" s="415"/>
      <c r="HJ116" s="415"/>
      <c r="HK116" s="415"/>
      <c r="HL116" s="415"/>
      <c r="HM116" s="415"/>
      <c r="HN116" s="415"/>
      <c r="HO116" s="415"/>
      <c r="HP116" s="415"/>
      <c r="HQ116" s="415"/>
      <c r="HR116" s="415"/>
      <c r="HS116" s="415"/>
      <c r="HT116" s="415"/>
      <c r="HU116" s="415"/>
      <c r="HV116" s="415"/>
      <c r="HW116" s="415"/>
      <c r="HX116" s="415"/>
      <c r="HY116" s="415"/>
      <c r="HZ116" s="415"/>
      <c r="IA116" s="415"/>
      <c r="IB116" s="415"/>
      <c r="IC116" s="415"/>
      <c r="ID116" s="415"/>
      <c r="IE116" s="415"/>
      <c r="IF116" s="415"/>
      <c r="IG116" s="415"/>
      <c r="IH116" s="415"/>
      <c r="II116" s="415"/>
      <c r="IJ116" s="415"/>
      <c r="IK116" s="415"/>
      <c r="IL116" s="415"/>
      <c r="IM116" s="415"/>
      <c r="IN116" s="415"/>
      <c r="IO116" s="415"/>
      <c r="IP116" s="415"/>
      <c r="IQ116" s="415"/>
      <c r="IR116" s="415"/>
    </row>
    <row r="117" spans="1:252" ht="12" customHeight="1" x14ac:dyDescent="0.2">
      <c r="A117" s="446"/>
      <c r="B117" s="448"/>
      <c r="C117" s="449"/>
      <c r="D117" s="449"/>
      <c r="E117" s="449"/>
      <c r="F117" s="450"/>
      <c r="G117" s="450"/>
      <c r="H117" s="450"/>
      <c r="I117" s="450"/>
      <c r="J117" s="450"/>
      <c r="K117" s="450"/>
      <c r="L117" s="450"/>
      <c r="M117" s="449"/>
      <c r="N117" s="449"/>
      <c r="O117" s="451"/>
      <c r="P117" s="451"/>
      <c r="Q117" s="451"/>
      <c r="R117" s="442"/>
      <c r="S117" s="435"/>
      <c r="T117" s="435"/>
      <c r="U117" s="435"/>
      <c r="V117" s="435"/>
      <c r="W117" s="435"/>
      <c r="X117" s="435"/>
      <c r="Y117" s="435"/>
      <c r="Z117" s="435"/>
      <c r="AA117" s="435"/>
      <c r="AB117" s="435"/>
      <c r="AC117" s="435"/>
      <c r="AD117" s="429"/>
      <c r="AE117" s="429"/>
      <c r="AF117" s="429"/>
      <c r="AG117" s="429"/>
      <c r="AH117" s="429"/>
      <c r="AI117" s="429"/>
      <c r="AJ117" s="429"/>
      <c r="AK117" s="429"/>
      <c r="AL117" s="429"/>
      <c r="AM117" s="429"/>
      <c r="AN117" s="429"/>
      <c r="AO117" s="429"/>
      <c r="AP117" s="429"/>
      <c r="AQ117" s="429"/>
      <c r="AR117" s="429"/>
      <c r="AS117" s="415"/>
      <c r="AT117" s="415"/>
      <c r="AU117" s="415"/>
      <c r="AV117" s="415"/>
      <c r="AW117" s="415"/>
      <c r="AX117" s="415"/>
      <c r="AY117" s="415"/>
      <c r="AZ117" s="415"/>
      <c r="BA117" s="415"/>
      <c r="BB117" s="415"/>
      <c r="BC117" s="415"/>
      <c r="BD117" s="415"/>
      <c r="BE117" s="415"/>
      <c r="BF117" s="415"/>
      <c r="BG117" s="415"/>
      <c r="BH117" s="415"/>
      <c r="BI117" s="415"/>
      <c r="BJ117" s="415"/>
      <c r="BK117" s="415"/>
      <c r="BL117" s="415"/>
      <c r="BM117" s="415"/>
      <c r="BN117" s="415"/>
      <c r="BO117" s="415"/>
      <c r="BP117" s="415"/>
      <c r="BQ117" s="415"/>
      <c r="BR117" s="415"/>
      <c r="BS117" s="415"/>
      <c r="BT117" s="415"/>
      <c r="BU117" s="415"/>
      <c r="BV117" s="415"/>
      <c r="BW117" s="415"/>
      <c r="BX117" s="415"/>
      <c r="BY117" s="415"/>
      <c r="BZ117" s="415"/>
      <c r="CA117" s="415"/>
      <c r="CB117" s="415"/>
      <c r="CC117" s="415"/>
      <c r="CD117" s="415"/>
      <c r="CE117" s="415"/>
      <c r="CF117" s="415"/>
      <c r="CG117" s="415"/>
      <c r="CH117" s="415"/>
      <c r="CI117" s="415"/>
      <c r="CJ117" s="415"/>
      <c r="CK117" s="415"/>
      <c r="CL117" s="415"/>
      <c r="CM117" s="415"/>
      <c r="CN117" s="415"/>
      <c r="CO117" s="415"/>
      <c r="CP117" s="415"/>
      <c r="CQ117" s="415"/>
      <c r="CR117" s="415"/>
      <c r="CS117" s="415"/>
      <c r="CT117" s="415"/>
      <c r="CU117" s="415"/>
      <c r="CV117" s="415"/>
      <c r="CW117" s="415"/>
      <c r="CX117" s="415"/>
      <c r="CY117" s="415"/>
      <c r="CZ117" s="415"/>
      <c r="DA117" s="415"/>
      <c r="DB117" s="415"/>
      <c r="DC117" s="415"/>
      <c r="DD117" s="415"/>
      <c r="DE117" s="415"/>
      <c r="DF117" s="415"/>
      <c r="DG117" s="415"/>
      <c r="DH117" s="415"/>
      <c r="DI117" s="415"/>
      <c r="DJ117" s="415"/>
      <c r="DK117" s="415"/>
      <c r="DL117" s="415"/>
      <c r="DM117" s="415"/>
      <c r="DN117" s="415"/>
      <c r="DO117" s="415"/>
      <c r="DP117" s="415"/>
      <c r="DQ117" s="415"/>
      <c r="DR117" s="415"/>
      <c r="DS117" s="415"/>
      <c r="DT117" s="415"/>
      <c r="DU117" s="415"/>
      <c r="DV117" s="415"/>
      <c r="DW117" s="415"/>
      <c r="DX117" s="415"/>
      <c r="DY117" s="415"/>
      <c r="DZ117" s="415"/>
      <c r="EA117" s="415"/>
      <c r="EB117" s="415"/>
      <c r="EC117" s="415"/>
      <c r="ED117" s="415"/>
      <c r="EE117" s="415"/>
      <c r="EF117" s="415"/>
      <c r="EG117" s="415"/>
      <c r="EH117" s="415"/>
      <c r="EI117" s="415"/>
      <c r="EJ117" s="415"/>
      <c r="EK117" s="415"/>
      <c r="EL117" s="415"/>
      <c r="EM117" s="415"/>
      <c r="EN117" s="415"/>
      <c r="EO117" s="415"/>
      <c r="EP117" s="415"/>
      <c r="EQ117" s="415"/>
      <c r="ER117" s="415"/>
      <c r="ES117" s="415"/>
      <c r="ET117" s="415"/>
      <c r="EU117" s="415"/>
      <c r="EV117" s="415"/>
      <c r="EW117" s="415"/>
      <c r="EX117" s="415"/>
      <c r="EY117" s="415"/>
      <c r="EZ117" s="415"/>
      <c r="FA117" s="415"/>
      <c r="FB117" s="415"/>
      <c r="FC117" s="415"/>
      <c r="FD117" s="415"/>
      <c r="FE117" s="415"/>
      <c r="FF117" s="415"/>
      <c r="FG117" s="415"/>
      <c r="FH117" s="415"/>
      <c r="FI117" s="415"/>
      <c r="FJ117" s="415"/>
      <c r="FK117" s="415"/>
      <c r="FL117" s="415"/>
      <c r="FM117" s="415"/>
      <c r="FN117" s="415"/>
      <c r="FO117" s="415"/>
      <c r="FP117" s="415"/>
      <c r="FQ117" s="415"/>
      <c r="FR117" s="415"/>
      <c r="FS117" s="415"/>
      <c r="FT117" s="415"/>
      <c r="FU117" s="415"/>
      <c r="FV117" s="415"/>
      <c r="FW117" s="415"/>
      <c r="FX117" s="415"/>
      <c r="FY117" s="415"/>
      <c r="FZ117" s="415"/>
      <c r="GA117" s="415"/>
      <c r="GB117" s="415"/>
      <c r="GC117" s="415"/>
      <c r="GD117" s="415"/>
      <c r="GE117" s="415"/>
      <c r="GF117" s="415"/>
      <c r="GG117" s="415"/>
      <c r="GH117" s="415"/>
      <c r="GI117" s="415"/>
      <c r="GJ117" s="415"/>
      <c r="GK117" s="415"/>
      <c r="GL117" s="415"/>
      <c r="GM117" s="415"/>
      <c r="GN117" s="415"/>
      <c r="GO117" s="415"/>
      <c r="GP117" s="415"/>
      <c r="GQ117" s="415"/>
      <c r="GR117" s="415"/>
      <c r="GS117" s="415"/>
      <c r="GT117" s="415"/>
      <c r="GU117" s="415"/>
      <c r="GV117" s="415"/>
      <c r="GW117" s="415"/>
      <c r="GX117" s="415"/>
      <c r="GY117" s="415"/>
      <c r="GZ117" s="415"/>
      <c r="HA117" s="415"/>
      <c r="HB117" s="415"/>
      <c r="HC117" s="415"/>
      <c r="HD117" s="415"/>
      <c r="HE117" s="415"/>
      <c r="HF117" s="415"/>
      <c r="HG117" s="415"/>
      <c r="HH117" s="415"/>
      <c r="HI117" s="415"/>
      <c r="HJ117" s="415"/>
      <c r="HK117" s="415"/>
      <c r="HL117" s="415"/>
      <c r="HM117" s="415"/>
      <c r="HN117" s="415"/>
      <c r="HO117" s="415"/>
      <c r="HP117" s="415"/>
      <c r="HQ117" s="415"/>
      <c r="HR117" s="415"/>
      <c r="HS117" s="415"/>
      <c r="HT117" s="415"/>
      <c r="HU117" s="415"/>
      <c r="HV117" s="415"/>
      <c r="HW117" s="415"/>
      <c r="HX117" s="415"/>
      <c r="HY117" s="415"/>
      <c r="HZ117" s="415"/>
      <c r="IA117" s="415"/>
      <c r="IB117" s="415"/>
      <c r="IC117" s="415"/>
      <c r="ID117" s="415"/>
      <c r="IE117" s="415"/>
      <c r="IF117" s="415"/>
      <c r="IG117" s="415"/>
      <c r="IH117" s="415"/>
      <c r="II117" s="415"/>
      <c r="IJ117" s="415"/>
      <c r="IK117" s="415"/>
      <c r="IL117" s="415"/>
      <c r="IM117" s="415"/>
      <c r="IN117" s="415"/>
      <c r="IO117" s="415"/>
      <c r="IP117" s="415"/>
      <c r="IQ117" s="415"/>
      <c r="IR117" s="415"/>
    </row>
    <row r="118" spans="1:252" ht="12" customHeight="1" x14ac:dyDescent="0.2">
      <c r="A118" s="446"/>
      <c r="B118" s="448"/>
      <c r="C118" s="449"/>
      <c r="D118" s="449"/>
      <c r="E118" s="449"/>
      <c r="F118" s="450"/>
      <c r="G118" s="450"/>
      <c r="H118" s="450"/>
      <c r="I118" s="450"/>
      <c r="J118" s="450"/>
      <c r="K118" s="450"/>
      <c r="L118" s="450"/>
      <c r="M118" s="449"/>
      <c r="N118" s="449"/>
      <c r="O118" s="451"/>
      <c r="P118" s="451"/>
      <c r="Q118" s="451"/>
      <c r="R118" s="442"/>
      <c r="S118" s="435"/>
      <c r="T118" s="435"/>
      <c r="U118" s="435"/>
      <c r="V118" s="435"/>
      <c r="W118" s="435"/>
      <c r="X118" s="435"/>
      <c r="Y118" s="435"/>
      <c r="Z118" s="435"/>
      <c r="AA118" s="435"/>
      <c r="AB118" s="435"/>
      <c r="AC118" s="435"/>
      <c r="AD118" s="429"/>
      <c r="AE118" s="429"/>
      <c r="AF118" s="429"/>
      <c r="AG118" s="429"/>
      <c r="AH118" s="429"/>
      <c r="AI118" s="429"/>
      <c r="AJ118" s="429"/>
      <c r="AK118" s="429"/>
      <c r="AL118" s="429"/>
      <c r="AM118" s="429"/>
      <c r="AN118" s="429"/>
      <c r="AO118" s="429"/>
      <c r="AP118" s="429"/>
      <c r="AQ118" s="429"/>
      <c r="AR118" s="429"/>
      <c r="AS118" s="415"/>
      <c r="AT118" s="415"/>
      <c r="AU118" s="415"/>
      <c r="AV118" s="415"/>
      <c r="AW118" s="415"/>
      <c r="AX118" s="415"/>
      <c r="AY118" s="415"/>
      <c r="AZ118" s="415"/>
      <c r="BA118" s="415"/>
      <c r="BB118" s="415"/>
      <c r="BC118" s="415"/>
      <c r="BD118" s="415"/>
      <c r="BE118" s="415"/>
      <c r="BF118" s="415"/>
      <c r="BG118" s="415"/>
      <c r="BH118" s="415"/>
      <c r="BI118" s="415"/>
      <c r="BJ118" s="415"/>
      <c r="BK118" s="415"/>
      <c r="BL118" s="415"/>
      <c r="BM118" s="415"/>
      <c r="BN118" s="415"/>
      <c r="BO118" s="415"/>
      <c r="BP118" s="415"/>
      <c r="BQ118" s="415"/>
      <c r="BR118" s="415"/>
      <c r="BS118" s="415"/>
      <c r="BT118" s="415"/>
      <c r="BU118" s="415"/>
      <c r="BV118" s="415"/>
      <c r="BW118" s="415"/>
      <c r="BX118" s="415"/>
      <c r="BY118" s="415"/>
      <c r="BZ118" s="415"/>
      <c r="CA118" s="415"/>
      <c r="CB118" s="415"/>
      <c r="CC118" s="415"/>
      <c r="CD118" s="415"/>
      <c r="CE118" s="415"/>
      <c r="CF118" s="415"/>
      <c r="CG118" s="415"/>
      <c r="CH118" s="415"/>
      <c r="CI118" s="415"/>
      <c r="CJ118" s="415"/>
      <c r="CK118" s="415"/>
      <c r="CL118" s="415"/>
      <c r="CM118" s="415"/>
      <c r="CN118" s="415"/>
      <c r="CO118" s="415"/>
      <c r="CP118" s="415"/>
      <c r="CQ118" s="415"/>
      <c r="CR118" s="415"/>
      <c r="CS118" s="415"/>
      <c r="CT118" s="415"/>
      <c r="CU118" s="415"/>
      <c r="CV118" s="415"/>
      <c r="CW118" s="415"/>
      <c r="CX118" s="415"/>
      <c r="CY118" s="415"/>
      <c r="CZ118" s="415"/>
      <c r="DA118" s="415"/>
      <c r="DB118" s="415"/>
      <c r="DC118" s="415"/>
      <c r="DD118" s="415"/>
      <c r="DE118" s="415"/>
      <c r="DF118" s="415"/>
      <c r="DG118" s="415"/>
      <c r="DH118" s="415"/>
      <c r="DI118" s="415"/>
      <c r="DJ118" s="415"/>
      <c r="DK118" s="415"/>
      <c r="DL118" s="415"/>
      <c r="DM118" s="415"/>
      <c r="DN118" s="415"/>
      <c r="DO118" s="415"/>
      <c r="DP118" s="415"/>
      <c r="DQ118" s="415"/>
      <c r="DR118" s="415"/>
      <c r="DS118" s="415"/>
      <c r="DT118" s="415"/>
      <c r="DU118" s="415"/>
      <c r="DV118" s="415"/>
      <c r="DW118" s="415"/>
      <c r="DX118" s="415"/>
      <c r="DY118" s="415"/>
      <c r="DZ118" s="415"/>
      <c r="EA118" s="415"/>
      <c r="EB118" s="415"/>
      <c r="EC118" s="415"/>
      <c r="ED118" s="415"/>
      <c r="EE118" s="415"/>
      <c r="EF118" s="415"/>
      <c r="EG118" s="415"/>
      <c r="EH118" s="415"/>
      <c r="EI118" s="415"/>
      <c r="EJ118" s="415"/>
      <c r="EK118" s="415"/>
      <c r="EL118" s="415"/>
      <c r="EM118" s="415"/>
      <c r="EN118" s="415"/>
      <c r="EO118" s="415"/>
      <c r="EP118" s="415"/>
      <c r="EQ118" s="415"/>
      <c r="ER118" s="415"/>
      <c r="ES118" s="415"/>
      <c r="ET118" s="415"/>
      <c r="EU118" s="415"/>
      <c r="EV118" s="415"/>
      <c r="EW118" s="415"/>
      <c r="EX118" s="415"/>
      <c r="EY118" s="415"/>
      <c r="EZ118" s="415"/>
      <c r="FA118" s="415"/>
      <c r="FB118" s="415"/>
      <c r="FC118" s="415"/>
      <c r="FD118" s="415"/>
      <c r="FE118" s="415"/>
      <c r="FF118" s="415"/>
      <c r="FG118" s="415"/>
      <c r="FH118" s="415"/>
      <c r="FI118" s="415"/>
      <c r="FJ118" s="415"/>
      <c r="FK118" s="415"/>
      <c r="FL118" s="415"/>
      <c r="FM118" s="415"/>
      <c r="FN118" s="415"/>
      <c r="FO118" s="415"/>
      <c r="FP118" s="415"/>
      <c r="FQ118" s="415"/>
      <c r="FR118" s="415"/>
      <c r="FS118" s="415"/>
      <c r="FT118" s="415"/>
      <c r="FU118" s="415"/>
      <c r="FV118" s="415"/>
      <c r="FW118" s="415"/>
      <c r="FX118" s="415"/>
      <c r="FY118" s="415"/>
      <c r="FZ118" s="415"/>
      <c r="GA118" s="415"/>
      <c r="GB118" s="415"/>
      <c r="GC118" s="415"/>
      <c r="GD118" s="415"/>
      <c r="GE118" s="415"/>
      <c r="GF118" s="415"/>
      <c r="GG118" s="415"/>
      <c r="GH118" s="415"/>
      <c r="GI118" s="415"/>
      <c r="GJ118" s="415"/>
      <c r="GK118" s="415"/>
      <c r="GL118" s="415"/>
      <c r="GM118" s="415"/>
      <c r="GN118" s="415"/>
      <c r="GO118" s="415"/>
      <c r="GP118" s="415"/>
      <c r="GQ118" s="415"/>
      <c r="GR118" s="415"/>
      <c r="GS118" s="415"/>
      <c r="GT118" s="415"/>
      <c r="GU118" s="415"/>
      <c r="GV118" s="415"/>
      <c r="GW118" s="415"/>
      <c r="GX118" s="415"/>
      <c r="GY118" s="415"/>
      <c r="GZ118" s="415"/>
      <c r="HA118" s="415"/>
      <c r="HB118" s="415"/>
      <c r="HC118" s="415"/>
      <c r="HD118" s="415"/>
      <c r="HE118" s="415"/>
      <c r="HF118" s="415"/>
      <c r="HG118" s="415"/>
      <c r="HH118" s="415"/>
      <c r="HI118" s="415"/>
      <c r="HJ118" s="415"/>
      <c r="HK118" s="415"/>
      <c r="HL118" s="415"/>
      <c r="HM118" s="415"/>
      <c r="HN118" s="415"/>
      <c r="HO118" s="415"/>
      <c r="HP118" s="415"/>
      <c r="HQ118" s="415"/>
      <c r="HR118" s="415"/>
      <c r="HS118" s="415"/>
      <c r="HT118" s="415"/>
      <c r="HU118" s="415"/>
      <c r="HV118" s="415"/>
      <c r="HW118" s="415"/>
      <c r="HX118" s="415"/>
      <c r="HY118" s="415"/>
      <c r="HZ118" s="415"/>
      <c r="IA118" s="415"/>
      <c r="IB118" s="415"/>
      <c r="IC118" s="415"/>
      <c r="ID118" s="415"/>
      <c r="IE118" s="415"/>
      <c r="IF118" s="415"/>
      <c r="IG118" s="415"/>
      <c r="IH118" s="415"/>
      <c r="II118" s="415"/>
      <c r="IJ118" s="415"/>
      <c r="IK118" s="415"/>
      <c r="IL118" s="415"/>
      <c r="IM118" s="415"/>
      <c r="IN118" s="415"/>
      <c r="IO118" s="415"/>
      <c r="IP118" s="415"/>
      <c r="IQ118" s="415"/>
      <c r="IR118" s="415"/>
    </row>
    <row r="119" spans="1:252" ht="12" customHeight="1" x14ac:dyDescent="0.2">
      <c r="A119" s="446"/>
      <c r="B119" s="448"/>
      <c r="C119" s="449"/>
      <c r="D119" s="449"/>
      <c r="E119" s="449"/>
      <c r="F119" s="450"/>
      <c r="G119" s="450"/>
      <c r="H119" s="450"/>
      <c r="I119" s="450"/>
      <c r="J119" s="450"/>
      <c r="K119" s="450"/>
      <c r="L119" s="450"/>
      <c r="M119" s="449"/>
      <c r="N119" s="449"/>
      <c r="O119" s="451"/>
      <c r="P119" s="451"/>
      <c r="Q119" s="451"/>
      <c r="R119" s="442"/>
      <c r="S119" s="435"/>
      <c r="T119" s="435"/>
      <c r="U119" s="435"/>
      <c r="V119" s="435"/>
      <c r="W119" s="435"/>
      <c r="X119" s="435"/>
      <c r="Y119" s="435"/>
      <c r="Z119" s="435"/>
      <c r="AA119" s="435"/>
      <c r="AB119" s="435"/>
      <c r="AC119" s="435"/>
      <c r="AD119" s="429"/>
      <c r="AE119" s="429"/>
      <c r="AF119" s="429"/>
      <c r="AG119" s="429"/>
      <c r="AH119" s="429"/>
      <c r="AI119" s="429"/>
      <c r="AJ119" s="429"/>
      <c r="AK119" s="429"/>
      <c r="AL119" s="429"/>
      <c r="AM119" s="429"/>
      <c r="AN119" s="429"/>
      <c r="AO119" s="429"/>
      <c r="AP119" s="429"/>
      <c r="AQ119" s="429"/>
      <c r="AR119" s="429"/>
      <c r="AS119" s="415"/>
      <c r="AT119" s="415"/>
      <c r="AU119" s="415"/>
      <c r="AV119" s="415"/>
      <c r="AW119" s="415"/>
      <c r="AX119" s="415"/>
      <c r="AY119" s="415"/>
      <c r="AZ119" s="415"/>
      <c r="BA119" s="415"/>
      <c r="BB119" s="415"/>
      <c r="BC119" s="415"/>
      <c r="BD119" s="415"/>
      <c r="BE119" s="415"/>
      <c r="BF119" s="415"/>
      <c r="BG119" s="415"/>
      <c r="BH119" s="415"/>
      <c r="BI119" s="415"/>
      <c r="BJ119" s="415"/>
      <c r="BK119" s="415"/>
      <c r="BL119" s="415"/>
      <c r="BM119" s="415"/>
      <c r="BN119" s="415"/>
      <c r="BO119" s="415"/>
      <c r="BP119" s="415"/>
      <c r="BQ119" s="415"/>
      <c r="BR119" s="415"/>
      <c r="BS119" s="415"/>
      <c r="BT119" s="415"/>
      <c r="BU119" s="415"/>
      <c r="BV119" s="415"/>
      <c r="BW119" s="415"/>
      <c r="BX119" s="415"/>
      <c r="BY119" s="415"/>
      <c r="BZ119" s="415"/>
      <c r="CA119" s="415"/>
      <c r="CB119" s="415"/>
      <c r="CC119" s="415"/>
      <c r="CD119" s="415"/>
      <c r="CE119" s="415"/>
      <c r="CF119" s="415"/>
      <c r="CG119" s="415"/>
      <c r="CH119" s="415"/>
      <c r="CI119" s="415"/>
      <c r="CJ119" s="415"/>
      <c r="CK119" s="415"/>
      <c r="CL119" s="415"/>
      <c r="CM119" s="415"/>
      <c r="CN119" s="415"/>
      <c r="CO119" s="415"/>
      <c r="CP119" s="415"/>
      <c r="CQ119" s="415"/>
      <c r="CR119" s="415"/>
      <c r="CS119" s="415"/>
      <c r="CT119" s="415"/>
      <c r="CU119" s="415"/>
      <c r="CV119" s="415"/>
      <c r="CW119" s="415"/>
      <c r="CX119" s="415"/>
      <c r="CY119" s="415"/>
      <c r="CZ119" s="415"/>
      <c r="DA119" s="415"/>
      <c r="DB119" s="415"/>
      <c r="DC119" s="415"/>
      <c r="DD119" s="415"/>
      <c r="DE119" s="415"/>
      <c r="DF119" s="415"/>
      <c r="DG119" s="415"/>
      <c r="DH119" s="415"/>
      <c r="DI119" s="415"/>
      <c r="DJ119" s="415"/>
      <c r="DK119" s="415"/>
      <c r="DL119" s="415"/>
      <c r="DM119" s="415"/>
      <c r="DN119" s="415"/>
      <c r="DO119" s="415"/>
      <c r="DP119" s="415"/>
      <c r="DQ119" s="415"/>
      <c r="DR119" s="415"/>
      <c r="DS119" s="415"/>
      <c r="DT119" s="415"/>
      <c r="DU119" s="415"/>
      <c r="DV119" s="415"/>
      <c r="DW119" s="415"/>
      <c r="DX119" s="415"/>
      <c r="DY119" s="415"/>
      <c r="DZ119" s="415"/>
      <c r="EA119" s="415"/>
      <c r="EB119" s="415"/>
      <c r="EC119" s="415"/>
      <c r="ED119" s="415"/>
      <c r="EE119" s="415"/>
      <c r="EF119" s="415"/>
      <c r="EG119" s="415"/>
      <c r="EH119" s="415"/>
      <c r="EI119" s="415"/>
      <c r="EJ119" s="415"/>
      <c r="EK119" s="415"/>
      <c r="EL119" s="415"/>
      <c r="EM119" s="415"/>
      <c r="EN119" s="415"/>
      <c r="EO119" s="415"/>
      <c r="EP119" s="415"/>
      <c r="EQ119" s="415"/>
      <c r="ER119" s="415"/>
      <c r="ES119" s="415"/>
      <c r="ET119" s="415"/>
      <c r="EU119" s="415"/>
      <c r="EV119" s="415"/>
      <c r="EW119" s="415"/>
      <c r="EX119" s="415"/>
      <c r="EY119" s="415"/>
      <c r="EZ119" s="415"/>
      <c r="FA119" s="415"/>
      <c r="FB119" s="415"/>
      <c r="FC119" s="415"/>
      <c r="FD119" s="415"/>
      <c r="FE119" s="415"/>
      <c r="FF119" s="415"/>
      <c r="FG119" s="415"/>
      <c r="FH119" s="415"/>
      <c r="FI119" s="415"/>
      <c r="FJ119" s="415"/>
      <c r="FK119" s="415"/>
      <c r="FL119" s="415"/>
      <c r="FM119" s="415"/>
      <c r="FN119" s="415"/>
      <c r="FO119" s="415"/>
      <c r="FP119" s="415"/>
      <c r="FQ119" s="415"/>
      <c r="FR119" s="415"/>
      <c r="FS119" s="415"/>
      <c r="FT119" s="415"/>
      <c r="FU119" s="415"/>
      <c r="FV119" s="415"/>
      <c r="FW119" s="415"/>
      <c r="FX119" s="415"/>
      <c r="FY119" s="415"/>
      <c r="FZ119" s="415"/>
      <c r="GA119" s="415"/>
      <c r="GB119" s="415"/>
      <c r="GC119" s="415"/>
      <c r="GD119" s="415"/>
      <c r="GE119" s="415"/>
      <c r="GF119" s="415"/>
      <c r="GG119" s="415"/>
      <c r="GH119" s="415"/>
      <c r="GI119" s="415"/>
      <c r="GJ119" s="415"/>
      <c r="GK119" s="415"/>
      <c r="GL119" s="415"/>
      <c r="GM119" s="415"/>
      <c r="GN119" s="415"/>
      <c r="GO119" s="415"/>
      <c r="GP119" s="415"/>
      <c r="GQ119" s="415"/>
      <c r="GR119" s="415"/>
      <c r="GS119" s="415"/>
      <c r="GT119" s="415"/>
      <c r="GU119" s="415"/>
      <c r="GV119" s="415"/>
      <c r="GW119" s="415"/>
      <c r="GX119" s="415"/>
      <c r="GY119" s="415"/>
      <c r="GZ119" s="415"/>
      <c r="HA119" s="415"/>
      <c r="HB119" s="415"/>
      <c r="HC119" s="415"/>
      <c r="HD119" s="415"/>
      <c r="HE119" s="415"/>
      <c r="HF119" s="415"/>
      <c r="HG119" s="415"/>
      <c r="HH119" s="415"/>
      <c r="HI119" s="415"/>
      <c r="HJ119" s="415"/>
      <c r="HK119" s="415"/>
      <c r="HL119" s="415"/>
      <c r="HM119" s="415"/>
      <c r="HN119" s="415"/>
      <c r="HO119" s="415"/>
      <c r="HP119" s="415"/>
      <c r="HQ119" s="415"/>
      <c r="HR119" s="415"/>
      <c r="HS119" s="415"/>
      <c r="HT119" s="415"/>
      <c r="HU119" s="415"/>
      <c r="HV119" s="415"/>
      <c r="HW119" s="415"/>
      <c r="HX119" s="415"/>
      <c r="HY119" s="415"/>
      <c r="HZ119" s="415"/>
      <c r="IA119" s="415"/>
      <c r="IB119" s="415"/>
      <c r="IC119" s="415"/>
      <c r="ID119" s="415"/>
      <c r="IE119" s="415"/>
      <c r="IF119" s="415"/>
      <c r="IG119" s="415"/>
      <c r="IH119" s="415"/>
      <c r="II119" s="415"/>
      <c r="IJ119" s="415"/>
      <c r="IK119" s="415"/>
      <c r="IL119" s="415"/>
      <c r="IM119" s="415"/>
      <c r="IN119" s="415"/>
      <c r="IO119" s="415"/>
      <c r="IP119" s="415"/>
      <c r="IQ119" s="415"/>
      <c r="IR119" s="415"/>
    </row>
    <row r="120" spans="1:252" ht="12" customHeight="1" x14ac:dyDescent="0.2">
      <c r="A120" s="446"/>
      <c r="B120" s="448"/>
      <c r="C120" s="449"/>
      <c r="D120" s="449"/>
      <c r="E120" s="449"/>
      <c r="F120" s="450"/>
      <c r="G120" s="450"/>
      <c r="H120" s="450"/>
      <c r="I120" s="450"/>
      <c r="J120" s="450"/>
      <c r="K120" s="450"/>
      <c r="L120" s="450"/>
      <c r="M120" s="449"/>
      <c r="N120" s="449"/>
      <c r="O120" s="451"/>
      <c r="P120" s="451"/>
      <c r="Q120" s="451"/>
      <c r="R120" s="442"/>
      <c r="S120" s="435"/>
      <c r="T120" s="435"/>
      <c r="U120" s="435"/>
      <c r="V120" s="435"/>
      <c r="W120" s="435"/>
      <c r="X120" s="435"/>
      <c r="Y120" s="435"/>
      <c r="Z120" s="435"/>
      <c r="AA120" s="435"/>
      <c r="AB120" s="435"/>
      <c r="AC120" s="435"/>
      <c r="AD120" s="429"/>
      <c r="AE120" s="429"/>
      <c r="AF120" s="429"/>
      <c r="AG120" s="429"/>
      <c r="AH120" s="429"/>
      <c r="AI120" s="429"/>
      <c r="AJ120" s="429"/>
      <c r="AK120" s="429"/>
      <c r="AL120" s="429"/>
      <c r="AM120" s="429"/>
      <c r="AN120" s="429"/>
      <c r="AO120" s="429"/>
      <c r="AP120" s="429"/>
      <c r="AQ120" s="429"/>
      <c r="AR120" s="429"/>
      <c r="AS120" s="415"/>
      <c r="AT120" s="415"/>
      <c r="AU120" s="415"/>
      <c r="AV120" s="415"/>
      <c r="AW120" s="415"/>
      <c r="AX120" s="415"/>
      <c r="AY120" s="415"/>
      <c r="AZ120" s="415"/>
      <c r="BA120" s="415"/>
      <c r="BB120" s="415"/>
      <c r="BC120" s="415"/>
      <c r="BD120" s="415"/>
      <c r="BE120" s="415"/>
      <c r="BF120" s="415"/>
      <c r="BG120" s="415"/>
      <c r="BH120" s="415"/>
      <c r="BI120" s="415"/>
      <c r="BJ120" s="415"/>
      <c r="BK120" s="415"/>
      <c r="BL120" s="415"/>
      <c r="BM120" s="415"/>
      <c r="BN120" s="415"/>
      <c r="BO120" s="415"/>
      <c r="BP120" s="415"/>
      <c r="BQ120" s="415"/>
      <c r="BR120" s="415"/>
      <c r="BS120" s="415"/>
      <c r="BT120" s="415"/>
      <c r="BU120" s="415"/>
      <c r="BV120" s="415"/>
      <c r="BW120" s="415"/>
      <c r="BX120" s="415"/>
      <c r="BY120" s="415"/>
      <c r="BZ120" s="415"/>
      <c r="CA120" s="415"/>
      <c r="CB120" s="415"/>
      <c r="CC120" s="415"/>
      <c r="CD120" s="415"/>
      <c r="CE120" s="415"/>
      <c r="CF120" s="415"/>
      <c r="CG120" s="415"/>
      <c r="CH120" s="415"/>
      <c r="CI120" s="415"/>
      <c r="CJ120" s="415"/>
      <c r="CK120" s="415"/>
      <c r="CL120" s="415"/>
      <c r="CM120" s="415"/>
      <c r="CN120" s="415"/>
      <c r="CO120" s="415"/>
      <c r="CP120" s="415"/>
      <c r="CQ120" s="415"/>
      <c r="CR120" s="415"/>
      <c r="CS120" s="415"/>
      <c r="CT120" s="415"/>
      <c r="CU120" s="415"/>
      <c r="CV120" s="415"/>
      <c r="CW120" s="415"/>
      <c r="CX120" s="415"/>
      <c r="CY120" s="415"/>
      <c r="CZ120" s="415"/>
      <c r="DA120" s="415"/>
      <c r="DB120" s="415"/>
      <c r="DC120" s="415"/>
      <c r="DD120" s="415"/>
      <c r="DE120" s="415"/>
      <c r="DF120" s="415"/>
      <c r="DG120" s="415"/>
      <c r="DH120" s="415"/>
      <c r="DI120" s="415"/>
      <c r="DJ120" s="415"/>
      <c r="DK120" s="415"/>
      <c r="DL120" s="415"/>
      <c r="DM120" s="415"/>
      <c r="DN120" s="415"/>
      <c r="DO120" s="415"/>
      <c r="DP120" s="415"/>
      <c r="DQ120" s="415"/>
      <c r="DR120" s="415"/>
      <c r="DS120" s="415"/>
      <c r="DT120" s="415"/>
      <c r="DU120" s="415"/>
      <c r="DV120" s="415"/>
      <c r="DW120" s="415"/>
      <c r="DX120" s="415"/>
      <c r="DY120" s="415"/>
      <c r="DZ120" s="415"/>
      <c r="EA120" s="415"/>
      <c r="EB120" s="415"/>
      <c r="EC120" s="415"/>
      <c r="ED120" s="415"/>
      <c r="EE120" s="415"/>
      <c r="EF120" s="415"/>
      <c r="EG120" s="415"/>
      <c r="EH120" s="415"/>
      <c r="EI120" s="415"/>
      <c r="EJ120" s="415"/>
      <c r="EK120" s="415"/>
      <c r="EL120" s="415"/>
      <c r="EM120" s="415"/>
      <c r="EN120" s="415"/>
      <c r="EO120" s="415"/>
      <c r="EP120" s="415"/>
      <c r="EQ120" s="415"/>
      <c r="ER120" s="415"/>
      <c r="ES120" s="415"/>
      <c r="ET120" s="415"/>
      <c r="EU120" s="415"/>
      <c r="EV120" s="415"/>
      <c r="EW120" s="415"/>
      <c r="EX120" s="415"/>
      <c r="EY120" s="415"/>
      <c r="EZ120" s="415"/>
      <c r="FA120" s="415"/>
      <c r="FB120" s="415"/>
      <c r="FC120" s="415"/>
      <c r="FD120" s="415"/>
      <c r="FE120" s="415"/>
      <c r="FF120" s="415"/>
      <c r="FG120" s="415"/>
      <c r="FH120" s="415"/>
      <c r="FI120" s="415"/>
      <c r="FJ120" s="415"/>
      <c r="FK120" s="415"/>
      <c r="FL120" s="415"/>
      <c r="FM120" s="415"/>
      <c r="FN120" s="415"/>
      <c r="FO120" s="415"/>
      <c r="FP120" s="415"/>
      <c r="FQ120" s="415"/>
      <c r="FR120" s="415"/>
      <c r="FS120" s="415"/>
      <c r="FT120" s="415"/>
      <c r="FU120" s="415"/>
      <c r="FV120" s="415"/>
      <c r="FW120" s="415"/>
      <c r="FX120" s="415"/>
      <c r="FY120" s="415"/>
      <c r="FZ120" s="415"/>
      <c r="GA120" s="415"/>
      <c r="GB120" s="415"/>
      <c r="GC120" s="415"/>
      <c r="GD120" s="415"/>
      <c r="GE120" s="415"/>
      <c r="GF120" s="415"/>
      <c r="GG120" s="415"/>
      <c r="GH120" s="415"/>
      <c r="GI120" s="415"/>
      <c r="GJ120" s="415"/>
      <c r="GK120" s="415"/>
      <c r="GL120" s="415"/>
      <c r="GM120" s="415"/>
      <c r="GN120" s="415"/>
      <c r="GO120" s="415"/>
      <c r="GP120" s="415"/>
      <c r="GQ120" s="415"/>
      <c r="GR120" s="415"/>
      <c r="GS120" s="415"/>
      <c r="GT120" s="415"/>
      <c r="GU120" s="415"/>
      <c r="GV120" s="415"/>
      <c r="GW120" s="415"/>
      <c r="GX120" s="415"/>
      <c r="GY120" s="415"/>
      <c r="GZ120" s="415"/>
      <c r="HA120" s="415"/>
      <c r="HB120" s="415"/>
      <c r="HC120" s="415"/>
      <c r="HD120" s="415"/>
      <c r="HE120" s="415"/>
      <c r="HF120" s="415"/>
      <c r="HG120" s="415"/>
      <c r="HH120" s="415"/>
      <c r="HI120" s="415"/>
      <c r="HJ120" s="415"/>
      <c r="HK120" s="415"/>
      <c r="HL120" s="415"/>
      <c r="HM120" s="415"/>
      <c r="HN120" s="415"/>
      <c r="HO120" s="415"/>
      <c r="HP120" s="415"/>
      <c r="HQ120" s="415"/>
      <c r="HR120" s="415"/>
      <c r="HS120" s="415"/>
      <c r="HT120" s="415"/>
      <c r="HU120" s="415"/>
      <c r="HV120" s="415"/>
      <c r="HW120" s="415"/>
      <c r="HX120" s="415"/>
      <c r="HY120" s="415"/>
      <c r="HZ120" s="415"/>
      <c r="IA120" s="415"/>
      <c r="IB120" s="415"/>
      <c r="IC120" s="415"/>
      <c r="ID120" s="415"/>
      <c r="IE120" s="415"/>
      <c r="IF120" s="415"/>
      <c r="IG120" s="415"/>
      <c r="IH120" s="415"/>
      <c r="II120" s="415"/>
      <c r="IJ120" s="415"/>
      <c r="IK120" s="415"/>
      <c r="IL120" s="415"/>
      <c r="IM120" s="415"/>
      <c r="IN120" s="415"/>
      <c r="IO120" s="415"/>
      <c r="IP120" s="415"/>
      <c r="IQ120" s="415"/>
      <c r="IR120" s="415"/>
    </row>
    <row r="121" spans="1:252" ht="12" customHeight="1" x14ac:dyDescent="0.2">
      <c r="A121" s="446"/>
      <c r="B121" s="448"/>
      <c r="C121" s="449"/>
      <c r="D121" s="449"/>
      <c r="E121" s="449"/>
      <c r="F121" s="450"/>
      <c r="G121" s="450"/>
      <c r="H121" s="450"/>
      <c r="I121" s="450"/>
      <c r="J121" s="450"/>
      <c r="K121" s="450"/>
      <c r="L121" s="450"/>
      <c r="M121" s="449"/>
      <c r="N121" s="449"/>
      <c r="O121" s="451"/>
      <c r="P121" s="451"/>
      <c r="Q121" s="451"/>
      <c r="R121" s="442"/>
      <c r="S121" s="435"/>
      <c r="T121" s="435"/>
      <c r="U121" s="435"/>
      <c r="V121" s="435"/>
      <c r="W121" s="435"/>
      <c r="X121" s="435"/>
      <c r="Y121" s="435"/>
      <c r="Z121" s="435"/>
      <c r="AA121" s="435"/>
      <c r="AB121" s="435"/>
      <c r="AC121" s="435"/>
      <c r="AD121" s="429"/>
      <c r="AE121" s="429"/>
      <c r="AF121" s="429"/>
      <c r="AG121" s="429"/>
      <c r="AH121" s="429"/>
      <c r="AI121" s="429"/>
      <c r="AJ121" s="429"/>
      <c r="AK121" s="429"/>
      <c r="AL121" s="429"/>
      <c r="AM121" s="429"/>
      <c r="AN121" s="429"/>
      <c r="AO121" s="429"/>
      <c r="AP121" s="429"/>
      <c r="AQ121" s="429"/>
      <c r="AR121" s="429"/>
      <c r="AS121" s="415"/>
      <c r="AT121" s="415"/>
      <c r="AU121" s="415"/>
      <c r="AV121" s="415"/>
      <c r="AW121" s="415"/>
      <c r="AX121" s="415"/>
      <c r="AY121" s="415"/>
      <c r="AZ121" s="415"/>
      <c r="BA121" s="415"/>
      <c r="BB121" s="415"/>
      <c r="BC121" s="415"/>
      <c r="BD121" s="415"/>
      <c r="BE121" s="415"/>
      <c r="BF121" s="415"/>
      <c r="BG121" s="415"/>
      <c r="BH121" s="415"/>
      <c r="BI121" s="415"/>
      <c r="BJ121" s="415"/>
      <c r="BK121" s="415"/>
      <c r="BL121" s="415"/>
      <c r="BM121" s="415"/>
      <c r="BN121" s="415"/>
      <c r="BO121" s="415"/>
      <c r="BP121" s="415"/>
      <c r="BQ121" s="415"/>
      <c r="BR121" s="415"/>
      <c r="BS121" s="415"/>
      <c r="BT121" s="415"/>
      <c r="BU121" s="415"/>
      <c r="BV121" s="415"/>
      <c r="BW121" s="415"/>
      <c r="BX121" s="415"/>
      <c r="BY121" s="415"/>
      <c r="BZ121" s="415"/>
      <c r="CA121" s="415"/>
      <c r="CB121" s="415"/>
      <c r="CC121" s="415"/>
      <c r="CD121" s="415"/>
      <c r="CE121" s="415"/>
      <c r="CF121" s="415"/>
      <c r="CG121" s="415"/>
      <c r="CH121" s="415"/>
      <c r="CI121" s="415"/>
      <c r="CJ121" s="415"/>
      <c r="CK121" s="415"/>
      <c r="CL121" s="415"/>
      <c r="CM121" s="415"/>
      <c r="CN121" s="415"/>
      <c r="CO121" s="415"/>
      <c r="CP121" s="415"/>
      <c r="CQ121" s="415"/>
      <c r="CR121" s="415"/>
      <c r="CS121" s="415"/>
      <c r="CT121" s="415"/>
      <c r="CU121" s="415"/>
      <c r="CV121" s="415"/>
      <c r="CW121" s="415"/>
      <c r="CX121" s="415"/>
      <c r="CY121" s="415"/>
      <c r="CZ121" s="415"/>
      <c r="DA121" s="415"/>
      <c r="DB121" s="415"/>
      <c r="DC121" s="415"/>
      <c r="DD121" s="415"/>
      <c r="DE121" s="415"/>
      <c r="DF121" s="415"/>
      <c r="DG121" s="415"/>
      <c r="DH121" s="415"/>
      <c r="DI121" s="415"/>
      <c r="DJ121" s="415"/>
      <c r="DK121" s="415"/>
      <c r="DL121" s="415"/>
      <c r="DM121" s="415"/>
      <c r="DN121" s="415"/>
      <c r="DO121" s="415"/>
      <c r="DP121" s="415"/>
      <c r="DQ121" s="415"/>
      <c r="DR121" s="415"/>
      <c r="DS121" s="415"/>
      <c r="DT121" s="415"/>
      <c r="DU121" s="415"/>
      <c r="DV121" s="415"/>
      <c r="DW121" s="415"/>
      <c r="DX121" s="415"/>
      <c r="DY121" s="415"/>
      <c r="DZ121" s="415"/>
      <c r="EA121" s="415"/>
      <c r="EB121" s="415"/>
      <c r="EC121" s="415"/>
      <c r="ED121" s="415"/>
      <c r="EE121" s="415"/>
      <c r="EF121" s="415"/>
      <c r="EG121" s="415"/>
      <c r="EH121" s="415"/>
      <c r="EI121" s="415"/>
      <c r="EJ121" s="415"/>
      <c r="EK121" s="415"/>
      <c r="EL121" s="415"/>
      <c r="EM121" s="415"/>
      <c r="EN121" s="415"/>
      <c r="EO121" s="415"/>
      <c r="EP121" s="415"/>
      <c r="EQ121" s="415"/>
      <c r="ER121" s="415"/>
      <c r="ES121" s="415"/>
      <c r="ET121" s="415"/>
      <c r="EU121" s="415"/>
      <c r="EV121" s="415"/>
      <c r="EW121" s="415"/>
      <c r="EX121" s="415"/>
      <c r="EY121" s="415"/>
      <c r="EZ121" s="415"/>
      <c r="FA121" s="415"/>
      <c r="FB121" s="415"/>
      <c r="FC121" s="415"/>
      <c r="FD121" s="415"/>
      <c r="FE121" s="415"/>
      <c r="FF121" s="415"/>
      <c r="FG121" s="415"/>
      <c r="FH121" s="415"/>
      <c r="FI121" s="415"/>
      <c r="FJ121" s="415"/>
      <c r="FK121" s="415"/>
      <c r="FL121" s="415"/>
      <c r="FM121" s="415"/>
      <c r="FN121" s="415"/>
      <c r="FO121" s="415"/>
      <c r="FP121" s="415"/>
      <c r="FQ121" s="415"/>
      <c r="FR121" s="415"/>
      <c r="FS121" s="415"/>
      <c r="FT121" s="415"/>
      <c r="FU121" s="415"/>
      <c r="FV121" s="415"/>
      <c r="FW121" s="415"/>
      <c r="FX121" s="415"/>
      <c r="FY121" s="415"/>
      <c r="FZ121" s="415"/>
      <c r="GA121" s="415"/>
      <c r="GB121" s="415"/>
      <c r="GC121" s="415"/>
      <c r="GD121" s="415"/>
      <c r="GE121" s="415"/>
      <c r="GF121" s="415"/>
      <c r="GG121" s="415"/>
      <c r="GH121" s="415"/>
      <c r="GI121" s="415"/>
      <c r="GJ121" s="415"/>
      <c r="GK121" s="415"/>
      <c r="GL121" s="415"/>
      <c r="GM121" s="415"/>
      <c r="GN121" s="415"/>
      <c r="GO121" s="415"/>
      <c r="GP121" s="415"/>
      <c r="GQ121" s="415"/>
      <c r="GR121" s="415"/>
      <c r="GS121" s="415"/>
      <c r="GT121" s="415"/>
      <c r="GU121" s="415"/>
      <c r="GV121" s="415"/>
      <c r="GW121" s="415"/>
      <c r="GX121" s="415"/>
      <c r="GY121" s="415"/>
      <c r="GZ121" s="415"/>
      <c r="HA121" s="415"/>
      <c r="HB121" s="415"/>
      <c r="HC121" s="415"/>
      <c r="HD121" s="415"/>
      <c r="HE121" s="415"/>
      <c r="HF121" s="415"/>
      <c r="HG121" s="415"/>
      <c r="HH121" s="415"/>
      <c r="HI121" s="415"/>
      <c r="HJ121" s="415"/>
      <c r="HK121" s="415"/>
      <c r="HL121" s="415"/>
      <c r="HM121" s="415"/>
      <c r="HN121" s="415"/>
      <c r="HO121" s="415"/>
      <c r="HP121" s="415"/>
      <c r="HQ121" s="415"/>
      <c r="HR121" s="415"/>
      <c r="HS121" s="415"/>
      <c r="HT121" s="415"/>
      <c r="HU121" s="415"/>
      <c r="HV121" s="415"/>
      <c r="HW121" s="415"/>
      <c r="HX121" s="415"/>
      <c r="HY121" s="415"/>
      <c r="HZ121" s="415"/>
      <c r="IA121" s="415"/>
      <c r="IB121" s="415"/>
      <c r="IC121" s="415"/>
      <c r="ID121" s="415"/>
      <c r="IE121" s="415"/>
      <c r="IF121" s="415"/>
      <c r="IG121" s="415"/>
      <c r="IH121" s="415"/>
      <c r="II121" s="415"/>
      <c r="IJ121" s="415"/>
      <c r="IK121" s="415"/>
      <c r="IL121" s="415"/>
      <c r="IM121" s="415"/>
      <c r="IN121" s="415"/>
      <c r="IO121" s="415"/>
      <c r="IP121" s="415"/>
      <c r="IQ121" s="415"/>
      <c r="IR121" s="415"/>
    </row>
    <row r="122" spans="1:252" ht="12" customHeight="1" x14ac:dyDescent="0.2">
      <c r="A122" s="446"/>
      <c r="B122" s="448"/>
      <c r="C122" s="449"/>
      <c r="D122" s="449"/>
      <c r="E122" s="449"/>
      <c r="F122" s="450"/>
      <c r="G122" s="450"/>
      <c r="H122" s="450"/>
      <c r="I122" s="450"/>
      <c r="J122" s="450"/>
      <c r="K122" s="450"/>
      <c r="L122" s="450"/>
      <c r="M122" s="449"/>
      <c r="N122" s="449"/>
      <c r="O122" s="451"/>
      <c r="P122" s="451"/>
      <c r="Q122" s="451"/>
      <c r="R122" s="442"/>
      <c r="S122" s="435"/>
      <c r="T122" s="435"/>
      <c r="U122" s="435"/>
      <c r="V122" s="435"/>
      <c r="W122" s="435"/>
      <c r="X122" s="435"/>
      <c r="Y122" s="435"/>
      <c r="Z122" s="435"/>
      <c r="AA122" s="435"/>
      <c r="AB122" s="435"/>
      <c r="AC122" s="435"/>
      <c r="AD122" s="429"/>
      <c r="AE122" s="429"/>
      <c r="AF122" s="429"/>
      <c r="AG122" s="429"/>
      <c r="AH122" s="429"/>
      <c r="AI122" s="429"/>
      <c r="AJ122" s="429"/>
      <c r="AK122" s="429"/>
      <c r="AL122" s="429"/>
      <c r="AM122" s="429"/>
      <c r="AN122" s="429"/>
      <c r="AO122" s="429"/>
      <c r="AP122" s="429"/>
      <c r="AQ122" s="429"/>
      <c r="AR122" s="429"/>
      <c r="AS122" s="415"/>
      <c r="AT122" s="415"/>
      <c r="AU122" s="415"/>
      <c r="AV122" s="415"/>
      <c r="AW122" s="415"/>
      <c r="AX122" s="415"/>
      <c r="AY122" s="415"/>
      <c r="AZ122" s="415"/>
      <c r="BA122" s="415"/>
      <c r="BB122" s="415"/>
      <c r="BC122" s="415"/>
      <c r="BD122" s="415"/>
      <c r="BE122" s="415"/>
      <c r="BF122" s="415"/>
      <c r="BG122" s="415"/>
      <c r="BH122" s="415"/>
      <c r="BI122" s="415"/>
      <c r="BJ122" s="415"/>
      <c r="BK122" s="415"/>
      <c r="BL122" s="415"/>
      <c r="BM122" s="415"/>
      <c r="BN122" s="415"/>
      <c r="BO122" s="415"/>
      <c r="BP122" s="415"/>
      <c r="BQ122" s="415"/>
      <c r="BR122" s="415"/>
      <c r="BS122" s="415"/>
      <c r="BT122" s="415"/>
      <c r="BU122" s="415"/>
      <c r="BV122" s="415"/>
      <c r="BW122" s="415"/>
      <c r="BX122" s="415"/>
      <c r="BY122" s="415"/>
      <c r="BZ122" s="415"/>
      <c r="CA122" s="415"/>
      <c r="CB122" s="415"/>
      <c r="CC122" s="415"/>
      <c r="CD122" s="415"/>
      <c r="CE122" s="415"/>
      <c r="CF122" s="415"/>
      <c r="CG122" s="415"/>
      <c r="CH122" s="415"/>
      <c r="CI122" s="415"/>
      <c r="CJ122" s="415"/>
      <c r="CK122" s="415"/>
      <c r="CL122" s="415"/>
      <c r="CM122" s="415"/>
      <c r="CN122" s="415"/>
      <c r="CO122" s="415"/>
      <c r="CP122" s="415"/>
      <c r="CQ122" s="415"/>
      <c r="CR122" s="415"/>
      <c r="CS122" s="415"/>
      <c r="CT122" s="415"/>
      <c r="CU122" s="415"/>
      <c r="CV122" s="415"/>
      <c r="CW122" s="415"/>
      <c r="CX122" s="415"/>
      <c r="CY122" s="415"/>
      <c r="CZ122" s="415"/>
      <c r="DA122" s="415"/>
      <c r="DB122" s="415"/>
      <c r="DC122" s="415"/>
      <c r="DD122" s="415"/>
      <c r="DE122" s="415"/>
      <c r="DF122" s="415"/>
      <c r="DG122" s="415"/>
      <c r="DH122" s="415"/>
      <c r="DI122" s="415"/>
      <c r="DJ122" s="415"/>
      <c r="DK122" s="415"/>
      <c r="DL122" s="415"/>
      <c r="DM122" s="415"/>
      <c r="DN122" s="415"/>
      <c r="DO122" s="415"/>
      <c r="DP122" s="415"/>
      <c r="DQ122" s="415"/>
      <c r="DR122" s="415"/>
      <c r="DS122" s="415"/>
      <c r="DT122" s="415"/>
      <c r="DU122" s="415"/>
      <c r="DV122" s="415"/>
      <c r="DW122" s="415"/>
      <c r="DX122" s="415"/>
      <c r="DY122" s="415"/>
      <c r="DZ122" s="415"/>
      <c r="EA122" s="415"/>
      <c r="EB122" s="415"/>
      <c r="EC122" s="415"/>
      <c r="ED122" s="415"/>
      <c r="EE122" s="415"/>
      <c r="EF122" s="415"/>
      <c r="EG122" s="415"/>
      <c r="EH122" s="415"/>
      <c r="EI122" s="415"/>
      <c r="EJ122" s="415"/>
      <c r="EK122" s="415"/>
      <c r="EL122" s="415"/>
      <c r="EM122" s="415"/>
      <c r="EN122" s="415"/>
      <c r="EO122" s="415"/>
      <c r="EP122" s="415"/>
      <c r="EQ122" s="415"/>
      <c r="ER122" s="415"/>
      <c r="ES122" s="415"/>
      <c r="ET122" s="415"/>
      <c r="EU122" s="415"/>
      <c r="EV122" s="415"/>
      <c r="EW122" s="415"/>
      <c r="EX122" s="415"/>
      <c r="EY122" s="415"/>
      <c r="EZ122" s="415"/>
      <c r="FA122" s="415"/>
      <c r="FB122" s="415"/>
      <c r="FC122" s="415"/>
      <c r="FD122" s="415"/>
      <c r="FE122" s="415"/>
      <c r="FF122" s="415"/>
      <c r="FG122" s="415"/>
      <c r="FH122" s="415"/>
      <c r="FI122" s="415"/>
      <c r="FJ122" s="415"/>
      <c r="FK122" s="415"/>
      <c r="FL122" s="415"/>
      <c r="FM122" s="415"/>
      <c r="FN122" s="415"/>
      <c r="FO122" s="415"/>
      <c r="FP122" s="415"/>
      <c r="FQ122" s="415"/>
      <c r="FR122" s="415"/>
      <c r="FS122" s="415"/>
      <c r="FT122" s="415"/>
      <c r="FU122" s="415"/>
      <c r="FV122" s="415"/>
      <c r="FW122" s="415"/>
      <c r="FX122" s="415"/>
      <c r="FY122" s="415"/>
      <c r="FZ122" s="415"/>
      <c r="GA122" s="415"/>
      <c r="GB122" s="415"/>
      <c r="GC122" s="415"/>
      <c r="GD122" s="415"/>
      <c r="GE122" s="415"/>
      <c r="GF122" s="415"/>
      <c r="GG122" s="415"/>
      <c r="GH122" s="415"/>
      <c r="GI122" s="415"/>
      <c r="GJ122" s="415"/>
      <c r="GK122" s="415"/>
      <c r="GL122" s="415"/>
      <c r="GM122" s="415"/>
      <c r="GN122" s="415"/>
      <c r="GO122" s="415"/>
      <c r="GP122" s="415"/>
      <c r="GQ122" s="415"/>
      <c r="GR122" s="415"/>
      <c r="GS122" s="415"/>
      <c r="GT122" s="415"/>
      <c r="GU122" s="415"/>
      <c r="GV122" s="415"/>
      <c r="GW122" s="415"/>
      <c r="GX122" s="415"/>
      <c r="GY122" s="415"/>
      <c r="GZ122" s="415"/>
      <c r="HA122" s="415"/>
      <c r="HB122" s="415"/>
      <c r="HC122" s="415"/>
      <c r="HD122" s="415"/>
      <c r="HE122" s="415"/>
      <c r="HF122" s="415"/>
      <c r="HG122" s="415"/>
      <c r="HH122" s="415"/>
      <c r="HI122" s="415"/>
      <c r="HJ122" s="415"/>
      <c r="HK122" s="415"/>
      <c r="HL122" s="415"/>
      <c r="HM122" s="415"/>
      <c r="HN122" s="415"/>
      <c r="HO122" s="415"/>
      <c r="HP122" s="415"/>
      <c r="HQ122" s="415"/>
      <c r="HR122" s="415"/>
      <c r="HS122" s="415"/>
      <c r="HT122" s="415"/>
      <c r="HU122" s="415"/>
      <c r="HV122" s="415"/>
      <c r="HW122" s="415"/>
      <c r="HX122" s="415"/>
      <c r="HY122" s="415"/>
      <c r="HZ122" s="415"/>
      <c r="IA122" s="415"/>
      <c r="IB122" s="415"/>
      <c r="IC122" s="415"/>
      <c r="ID122" s="415"/>
      <c r="IE122" s="415"/>
      <c r="IF122" s="415"/>
      <c r="IG122" s="415"/>
      <c r="IH122" s="415"/>
      <c r="II122" s="415"/>
      <c r="IJ122" s="415"/>
      <c r="IK122" s="415"/>
      <c r="IL122" s="415"/>
      <c r="IM122" s="415"/>
      <c r="IN122" s="415"/>
      <c r="IO122" s="415"/>
      <c r="IP122" s="415"/>
      <c r="IQ122" s="415"/>
      <c r="IR122" s="415"/>
    </row>
    <row r="123" spans="1:252" ht="12" customHeight="1" x14ac:dyDescent="0.2">
      <c r="A123" s="446"/>
      <c r="B123" s="448"/>
      <c r="C123" s="449"/>
      <c r="D123" s="449"/>
      <c r="E123" s="449"/>
      <c r="F123" s="450"/>
      <c r="G123" s="450"/>
      <c r="H123" s="450"/>
      <c r="I123" s="450"/>
      <c r="J123" s="450"/>
      <c r="K123" s="450"/>
      <c r="L123" s="450"/>
      <c r="M123" s="449"/>
      <c r="N123" s="449"/>
      <c r="O123" s="451"/>
      <c r="P123" s="451"/>
      <c r="Q123" s="451"/>
      <c r="R123" s="442"/>
      <c r="S123" s="435"/>
      <c r="T123" s="435"/>
      <c r="U123" s="435"/>
      <c r="V123" s="435"/>
      <c r="W123" s="435"/>
      <c r="X123" s="435"/>
      <c r="Y123" s="435"/>
      <c r="Z123" s="435"/>
      <c r="AA123" s="435"/>
      <c r="AB123" s="435"/>
      <c r="AC123" s="435"/>
      <c r="AD123" s="429"/>
      <c r="AE123" s="429"/>
      <c r="AF123" s="429"/>
      <c r="AG123" s="429"/>
      <c r="AH123" s="429"/>
      <c r="AI123" s="429"/>
      <c r="AJ123" s="429"/>
      <c r="AK123" s="429"/>
      <c r="AL123" s="429"/>
      <c r="AM123" s="429"/>
      <c r="AN123" s="429"/>
      <c r="AO123" s="429"/>
      <c r="AP123" s="429"/>
      <c r="AQ123" s="429"/>
      <c r="AR123" s="429"/>
      <c r="AS123" s="415"/>
      <c r="AT123" s="415"/>
      <c r="AU123" s="415"/>
      <c r="AV123" s="415"/>
      <c r="AW123" s="415"/>
      <c r="AX123" s="415"/>
      <c r="AY123" s="415"/>
      <c r="AZ123" s="415"/>
      <c r="BA123" s="415"/>
      <c r="BB123" s="415"/>
      <c r="BC123" s="415"/>
      <c r="BD123" s="415"/>
      <c r="BE123" s="415"/>
      <c r="BF123" s="415"/>
      <c r="BG123" s="415"/>
      <c r="BH123" s="415"/>
      <c r="BI123" s="415"/>
      <c r="BJ123" s="415"/>
      <c r="BK123" s="415"/>
      <c r="BL123" s="415"/>
      <c r="BM123" s="415"/>
      <c r="BN123" s="415"/>
      <c r="BO123" s="415"/>
      <c r="BP123" s="415"/>
      <c r="BQ123" s="415"/>
      <c r="BR123" s="415"/>
      <c r="BS123" s="415"/>
      <c r="BT123" s="415"/>
      <c r="BU123" s="415"/>
      <c r="BV123" s="415"/>
      <c r="BW123" s="415"/>
      <c r="BX123" s="415"/>
      <c r="BY123" s="415"/>
      <c r="BZ123" s="415"/>
      <c r="CA123" s="415"/>
      <c r="CB123" s="415"/>
      <c r="CC123" s="415"/>
      <c r="CD123" s="415"/>
      <c r="CE123" s="415"/>
      <c r="CF123" s="415"/>
      <c r="CG123" s="415"/>
      <c r="CH123" s="415"/>
      <c r="CI123" s="415"/>
      <c r="CJ123" s="415"/>
      <c r="CK123" s="415"/>
      <c r="CL123" s="415"/>
      <c r="CM123" s="415"/>
      <c r="CN123" s="415"/>
      <c r="CO123" s="415"/>
      <c r="CP123" s="415"/>
      <c r="CQ123" s="415"/>
      <c r="CR123" s="415"/>
      <c r="CS123" s="415"/>
      <c r="CT123" s="415"/>
      <c r="CU123" s="415"/>
      <c r="CV123" s="415"/>
      <c r="CW123" s="415"/>
      <c r="CX123" s="415"/>
      <c r="CY123" s="415"/>
      <c r="CZ123" s="415"/>
      <c r="DA123" s="415"/>
      <c r="DB123" s="415"/>
      <c r="DC123" s="415"/>
      <c r="DD123" s="415"/>
      <c r="DE123" s="415"/>
      <c r="DF123" s="415"/>
      <c r="DG123" s="415"/>
      <c r="DH123" s="415"/>
      <c r="DI123" s="415"/>
      <c r="DJ123" s="415"/>
      <c r="DK123" s="415"/>
      <c r="DL123" s="415"/>
      <c r="DM123" s="415"/>
      <c r="DN123" s="415"/>
      <c r="DO123" s="415"/>
      <c r="DP123" s="415"/>
      <c r="DQ123" s="415"/>
      <c r="DR123" s="415"/>
      <c r="DS123" s="415"/>
      <c r="DT123" s="415"/>
      <c r="DU123" s="415"/>
      <c r="DV123" s="415"/>
      <c r="DW123" s="415"/>
      <c r="DX123" s="415"/>
      <c r="DY123" s="415"/>
      <c r="DZ123" s="415"/>
      <c r="EA123" s="415"/>
      <c r="EB123" s="415"/>
      <c r="EC123" s="415"/>
      <c r="ED123" s="415"/>
      <c r="EE123" s="415"/>
      <c r="EF123" s="415"/>
      <c r="EG123" s="415"/>
      <c r="EH123" s="415"/>
      <c r="EI123" s="415"/>
      <c r="EJ123" s="415"/>
      <c r="EK123" s="415"/>
      <c r="EL123" s="415"/>
      <c r="EM123" s="415"/>
      <c r="EN123" s="415"/>
      <c r="EO123" s="415"/>
      <c r="EP123" s="415"/>
      <c r="EQ123" s="415"/>
      <c r="ER123" s="415"/>
      <c r="ES123" s="415"/>
      <c r="ET123" s="415"/>
      <c r="EU123" s="415"/>
      <c r="EV123" s="415"/>
      <c r="EW123" s="415"/>
      <c r="EX123" s="415"/>
      <c r="EY123" s="415"/>
      <c r="EZ123" s="415"/>
      <c r="FA123" s="415"/>
      <c r="FB123" s="415"/>
      <c r="FC123" s="415"/>
      <c r="FD123" s="415"/>
      <c r="FE123" s="415"/>
      <c r="FF123" s="415"/>
      <c r="FG123" s="415"/>
      <c r="FH123" s="415"/>
      <c r="FI123" s="415"/>
      <c r="FJ123" s="415"/>
      <c r="FK123" s="415"/>
      <c r="FL123" s="415"/>
      <c r="FM123" s="415"/>
      <c r="FN123" s="415"/>
      <c r="FO123" s="415"/>
      <c r="FP123" s="415"/>
      <c r="FQ123" s="415"/>
      <c r="FR123" s="415"/>
      <c r="FS123" s="415"/>
      <c r="FT123" s="415"/>
      <c r="FU123" s="415"/>
      <c r="FV123" s="415"/>
      <c r="FW123" s="415"/>
      <c r="FX123" s="415"/>
      <c r="FY123" s="415"/>
      <c r="FZ123" s="415"/>
      <c r="GA123" s="415"/>
      <c r="GB123" s="415"/>
      <c r="GC123" s="415"/>
      <c r="GD123" s="415"/>
      <c r="GE123" s="415"/>
      <c r="GF123" s="415"/>
      <c r="GG123" s="415"/>
      <c r="GH123" s="415"/>
      <c r="GI123" s="415"/>
      <c r="GJ123" s="415"/>
      <c r="GK123" s="415"/>
      <c r="GL123" s="415"/>
      <c r="GM123" s="415"/>
      <c r="GN123" s="415"/>
      <c r="GO123" s="415"/>
      <c r="GP123" s="415"/>
      <c r="GQ123" s="415"/>
      <c r="GR123" s="415"/>
      <c r="GS123" s="415"/>
      <c r="GT123" s="415"/>
      <c r="GU123" s="415"/>
      <c r="GV123" s="415"/>
      <c r="GW123" s="415"/>
      <c r="GX123" s="415"/>
      <c r="GY123" s="415"/>
      <c r="GZ123" s="415"/>
      <c r="HA123" s="415"/>
      <c r="HB123" s="415"/>
      <c r="HC123" s="415"/>
      <c r="HD123" s="415"/>
      <c r="HE123" s="415"/>
      <c r="HF123" s="415"/>
      <c r="HG123" s="415"/>
      <c r="HH123" s="415"/>
      <c r="HI123" s="415"/>
      <c r="HJ123" s="415"/>
      <c r="HK123" s="415"/>
      <c r="HL123" s="415"/>
      <c r="HM123" s="415"/>
      <c r="HN123" s="415"/>
      <c r="HO123" s="415"/>
      <c r="HP123" s="415"/>
      <c r="HQ123" s="415"/>
      <c r="HR123" s="415"/>
      <c r="HS123" s="415"/>
      <c r="HT123" s="415"/>
      <c r="HU123" s="415"/>
      <c r="HV123" s="415"/>
      <c r="HW123" s="415"/>
      <c r="HX123" s="415"/>
      <c r="HY123" s="415"/>
      <c r="HZ123" s="415"/>
      <c r="IA123" s="415"/>
      <c r="IB123" s="415"/>
      <c r="IC123" s="415"/>
      <c r="ID123" s="415"/>
      <c r="IE123" s="415"/>
      <c r="IF123" s="415"/>
      <c r="IG123" s="415"/>
      <c r="IH123" s="415"/>
      <c r="II123" s="415"/>
      <c r="IJ123" s="415"/>
      <c r="IK123" s="415"/>
      <c r="IL123" s="415"/>
      <c r="IM123" s="415"/>
      <c r="IN123" s="415"/>
      <c r="IO123" s="415"/>
      <c r="IP123" s="415"/>
      <c r="IQ123" s="415"/>
      <c r="IR123" s="415"/>
    </row>
    <row r="124" spans="1:252" ht="12" customHeight="1" x14ac:dyDescent="0.2">
      <c r="A124" s="446"/>
      <c r="B124" s="448"/>
      <c r="C124" s="449"/>
      <c r="D124" s="449"/>
      <c r="E124" s="449"/>
      <c r="F124" s="450"/>
      <c r="G124" s="450"/>
      <c r="H124" s="450"/>
      <c r="I124" s="450"/>
      <c r="J124" s="450"/>
      <c r="K124" s="450"/>
      <c r="L124" s="450"/>
      <c r="M124" s="449"/>
      <c r="N124" s="449"/>
      <c r="O124" s="451"/>
      <c r="P124" s="451"/>
      <c r="Q124" s="451"/>
      <c r="R124" s="442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29"/>
      <c r="AE124" s="429"/>
      <c r="AF124" s="429"/>
      <c r="AG124" s="429"/>
      <c r="AH124" s="429"/>
      <c r="AI124" s="429"/>
      <c r="AJ124" s="429"/>
      <c r="AK124" s="429"/>
      <c r="AL124" s="429"/>
      <c r="AM124" s="429"/>
      <c r="AN124" s="429"/>
      <c r="AO124" s="429"/>
      <c r="AP124" s="429"/>
      <c r="AQ124" s="429"/>
      <c r="AR124" s="429"/>
      <c r="AS124" s="415"/>
      <c r="AT124" s="415"/>
      <c r="AU124" s="415"/>
      <c r="AV124" s="415"/>
      <c r="AW124" s="415"/>
      <c r="AX124" s="415"/>
      <c r="AY124" s="415"/>
      <c r="AZ124" s="415"/>
      <c r="BA124" s="415"/>
      <c r="BB124" s="415"/>
      <c r="BC124" s="415"/>
      <c r="BD124" s="415"/>
      <c r="BE124" s="415"/>
      <c r="BF124" s="415"/>
      <c r="BG124" s="415"/>
      <c r="BH124" s="415"/>
      <c r="BI124" s="415"/>
      <c r="BJ124" s="415"/>
      <c r="BK124" s="415"/>
      <c r="BL124" s="415"/>
      <c r="BM124" s="415"/>
      <c r="BN124" s="415"/>
      <c r="BO124" s="415"/>
      <c r="BP124" s="415"/>
      <c r="BQ124" s="415"/>
      <c r="BR124" s="415"/>
      <c r="BS124" s="415"/>
      <c r="BT124" s="415"/>
      <c r="BU124" s="415"/>
      <c r="BV124" s="415"/>
      <c r="BW124" s="415"/>
      <c r="BX124" s="415"/>
      <c r="BY124" s="415"/>
      <c r="BZ124" s="415"/>
      <c r="CA124" s="415"/>
      <c r="CB124" s="415"/>
      <c r="CC124" s="415"/>
      <c r="CD124" s="415"/>
      <c r="CE124" s="415"/>
      <c r="CF124" s="415"/>
      <c r="CG124" s="415"/>
      <c r="CH124" s="415"/>
      <c r="CI124" s="415"/>
      <c r="CJ124" s="415"/>
      <c r="CK124" s="415"/>
      <c r="CL124" s="415"/>
      <c r="CM124" s="415"/>
      <c r="CN124" s="415"/>
      <c r="CO124" s="415"/>
      <c r="CP124" s="415"/>
      <c r="CQ124" s="415"/>
      <c r="CR124" s="415"/>
      <c r="CS124" s="415"/>
      <c r="CT124" s="415"/>
      <c r="CU124" s="415"/>
      <c r="CV124" s="415"/>
      <c r="CW124" s="415"/>
      <c r="CX124" s="415"/>
      <c r="CY124" s="415"/>
      <c r="CZ124" s="415"/>
      <c r="DA124" s="415"/>
      <c r="DB124" s="415"/>
      <c r="DC124" s="415"/>
      <c r="DD124" s="415"/>
      <c r="DE124" s="415"/>
      <c r="DF124" s="415"/>
      <c r="DG124" s="415"/>
      <c r="DH124" s="415"/>
      <c r="DI124" s="415"/>
      <c r="DJ124" s="415"/>
      <c r="DK124" s="415"/>
      <c r="DL124" s="415"/>
      <c r="DM124" s="415"/>
      <c r="DN124" s="415"/>
      <c r="DO124" s="415"/>
      <c r="DP124" s="415"/>
      <c r="DQ124" s="415"/>
      <c r="DR124" s="415"/>
      <c r="DS124" s="415"/>
      <c r="DT124" s="415"/>
      <c r="DU124" s="415"/>
      <c r="DV124" s="415"/>
      <c r="DW124" s="415"/>
      <c r="DX124" s="415"/>
      <c r="DY124" s="415"/>
      <c r="DZ124" s="415"/>
      <c r="EA124" s="415"/>
      <c r="EB124" s="415"/>
      <c r="EC124" s="415"/>
      <c r="ED124" s="415"/>
      <c r="EE124" s="415"/>
      <c r="EF124" s="415"/>
      <c r="EG124" s="415"/>
      <c r="EH124" s="415"/>
      <c r="EI124" s="415"/>
      <c r="EJ124" s="415"/>
      <c r="EK124" s="415"/>
      <c r="EL124" s="415"/>
      <c r="EM124" s="415"/>
      <c r="EN124" s="415"/>
      <c r="EO124" s="415"/>
      <c r="EP124" s="415"/>
      <c r="EQ124" s="415"/>
      <c r="ER124" s="415"/>
      <c r="ES124" s="415"/>
      <c r="ET124" s="415"/>
      <c r="EU124" s="415"/>
      <c r="EV124" s="415"/>
      <c r="EW124" s="415"/>
      <c r="EX124" s="415"/>
      <c r="EY124" s="415"/>
      <c r="EZ124" s="415"/>
      <c r="FA124" s="415"/>
      <c r="FB124" s="415"/>
      <c r="FC124" s="415"/>
      <c r="FD124" s="415"/>
      <c r="FE124" s="415"/>
      <c r="FF124" s="415"/>
      <c r="FG124" s="415"/>
      <c r="FH124" s="415"/>
      <c r="FI124" s="415"/>
      <c r="FJ124" s="415"/>
      <c r="FK124" s="415"/>
      <c r="FL124" s="415"/>
      <c r="FM124" s="415"/>
      <c r="FN124" s="415"/>
      <c r="FO124" s="415"/>
      <c r="FP124" s="415"/>
      <c r="FQ124" s="415"/>
      <c r="FR124" s="415"/>
      <c r="FS124" s="415"/>
      <c r="FT124" s="415"/>
      <c r="FU124" s="415"/>
      <c r="FV124" s="415"/>
      <c r="FW124" s="415"/>
      <c r="FX124" s="415"/>
      <c r="FY124" s="415"/>
      <c r="FZ124" s="415"/>
      <c r="GA124" s="415"/>
      <c r="GB124" s="415"/>
      <c r="GC124" s="415"/>
      <c r="GD124" s="415"/>
      <c r="GE124" s="415"/>
      <c r="GF124" s="415"/>
      <c r="GG124" s="415"/>
      <c r="GH124" s="415"/>
      <c r="GI124" s="415"/>
      <c r="GJ124" s="415"/>
      <c r="GK124" s="415"/>
      <c r="GL124" s="415"/>
      <c r="GM124" s="415"/>
      <c r="GN124" s="415"/>
      <c r="GO124" s="415"/>
      <c r="GP124" s="415"/>
      <c r="GQ124" s="415"/>
      <c r="GR124" s="415"/>
      <c r="GS124" s="415"/>
      <c r="GT124" s="415"/>
      <c r="GU124" s="415"/>
      <c r="GV124" s="415"/>
      <c r="GW124" s="415"/>
      <c r="GX124" s="415"/>
      <c r="GY124" s="415"/>
      <c r="GZ124" s="415"/>
      <c r="HA124" s="415"/>
      <c r="HB124" s="415"/>
      <c r="HC124" s="415"/>
      <c r="HD124" s="415"/>
      <c r="HE124" s="415"/>
      <c r="HF124" s="415"/>
      <c r="HG124" s="415"/>
      <c r="HH124" s="415"/>
      <c r="HI124" s="415"/>
      <c r="HJ124" s="415"/>
      <c r="HK124" s="415"/>
      <c r="HL124" s="415"/>
      <c r="HM124" s="415"/>
      <c r="HN124" s="415"/>
      <c r="HO124" s="415"/>
      <c r="HP124" s="415"/>
      <c r="HQ124" s="415"/>
      <c r="HR124" s="415"/>
      <c r="HS124" s="415"/>
      <c r="HT124" s="415"/>
      <c r="HU124" s="415"/>
      <c r="HV124" s="415"/>
      <c r="HW124" s="415"/>
      <c r="HX124" s="415"/>
      <c r="HY124" s="415"/>
      <c r="HZ124" s="415"/>
      <c r="IA124" s="415"/>
      <c r="IB124" s="415"/>
      <c r="IC124" s="415"/>
      <c r="ID124" s="415"/>
      <c r="IE124" s="415"/>
      <c r="IF124" s="415"/>
      <c r="IG124" s="415"/>
      <c r="IH124" s="415"/>
      <c r="II124" s="415"/>
      <c r="IJ124" s="415"/>
      <c r="IK124" s="415"/>
      <c r="IL124" s="415"/>
      <c r="IM124" s="415"/>
      <c r="IN124" s="415"/>
      <c r="IO124" s="415"/>
      <c r="IP124" s="415"/>
      <c r="IQ124" s="415"/>
      <c r="IR124" s="415"/>
    </row>
    <row r="125" spans="1:252" ht="12" customHeight="1" x14ac:dyDescent="0.2">
      <c r="A125" s="446"/>
      <c r="B125" s="448"/>
      <c r="C125" s="449"/>
      <c r="D125" s="449"/>
      <c r="E125" s="449"/>
      <c r="F125" s="450"/>
      <c r="G125" s="450"/>
      <c r="H125" s="450"/>
      <c r="I125" s="450"/>
      <c r="J125" s="450"/>
      <c r="K125" s="450"/>
      <c r="L125" s="450"/>
      <c r="M125" s="449"/>
      <c r="N125" s="449"/>
      <c r="O125" s="451"/>
      <c r="P125" s="451"/>
      <c r="Q125" s="451"/>
      <c r="R125" s="442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29"/>
      <c r="AE125" s="429"/>
      <c r="AF125" s="429"/>
      <c r="AG125" s="429"/>
      <c r="AH125" s="429"/>
      <c r="AI125" s="429"/>
      <c r="AJ125" s="429"/>
      <c r="AK125" s="429"/>
      <c r="AL125" s="429"/>
      <c r="AM125" s="429"/>
      <c r="AN125" s="429"/>
      <c r="AO125" s="429"/>
      <c r="AP125" s="429"/>
      <c r="AQ125" s="429"/>
      <c r="AR125" s="429"/>
      <c r="AS125" s="415"/>
      <c r="AT125" s="415"/>
      <c r="AU125" s="415"/>
      <c r="AV125" s="415"/>
      <c r="AW125" s="415"/>
      <c r="AX125" s="415"/>
      <c r="AY125" s="415"/>
      <c r="AZ125" s="415"/>
      <c r="BA125" s="415"/>
      <c r="BB125" s="415"/>
      <c r="BC125" s="415"/>
      <c r="BD125" s="415"/>
      <c r="BE125" s="415"/>
      <c r="BF125" s="415"/>
      <c r="BG125" s="415"/>
      <c r="BH125" s="415"/>
      <c r="BI125" s="415"/>
      <c r="BJ125" s="415"/>
      <c r="BK125" s="415"/>
      <c r="BL125" s="415"/>
      <c r="BM125" s="415"/>
      <c r="BN125" s="415"/>
      <c r="BO125" s="415"/>
      <c r="BP125" s="415"/>
      <c r="BQ125" s="415"/>
      <c r="BR125" s="415"/>
      <c r="BS125" s="415"/>
      <c r="BT125" s="415"/>
      <c r="BU125" s="415"/>
      <c r="BV125" s="415"/>
      <c r="BW125" s="415"/>
      <c r="BX125" s="415"/>
      <c r="BY125" s="415"/>
      <c r="BZ125" s="415"/>
      <c r="CA125" s="415"/>
      <c r="CB125" s="415"/>
      <c r="CC125" s="415"/>
      <c r="CD125" s="415"/>
      <c r="CE125" s="415"/>
      <c r="CF125" s="415"/>
      <c r="CG125" s="415"/>
      <c r="CH125" s="415"/>
      <c r="CI125" s="415"/>
      <c r="CJ125" s="415"/>
      <c r="CK125" s="415"/>
      <c r="CL125" s="415"/>
      <c r="CM125" s="415"/>
      <c r="CN125" s="415"/>
      <c r="CO125" s="415"/>
      <c r="CP125" s="415"/>
      <c r="CQ125" s="415"/>
      <c r="CR125" s="415"/>
      <c r="CS125" s="415"/>
      <c r="CT125" s="415"/>
      <c r="CU125" s="415"/>
      <c r="CV125" s="415"/>
      <c r="CW125" s="415"/>
      <c r="CX125" s="415"/>
      <c r="CY125" s="415"/>
      <c r="CZ125" s="415"/>
      <c r="DA125" s="415"/>
      <c r="DB125" s="415"/>
      <c r="DC125" s="415"/>
      <c r="DD125" s="415"/>
      <c r="DE125" s="415"/>
      <c r="DF125" s="415"/>
      <c r="DG125" s="415"/>
      <c r="DH125" s="415"/>
      <c r="DI125" s="415"/>
      <c r="DJ125" s="415"/>
      <c r="DK125" s="415"/>
      <c r="DL125" s="415"/>
      <c r="DM125" s="415"/>
      <c r="DN125" s="415"/>
      <c r="DO125" s="415"/>
      <c r="DP125" s="415"/>
      <c r="DQ125" s="415"/>
      <c r="DR125" s="415"/>
      <c r="DS125" s="415"/>
      <c r="DT125" s="415"/>
      <c r="DU125" s="415"/>
      <c r="DV125" s="415"/>
      <c r="DW125" s="415"/>
      <c r="DX125" s="415"/>
      <c r="DY125" s="415"/>
      <c r="DZ125" s="415"/>
      <c r="EA125" s="415"/>
      <c r="EB125" s="415"/>
      <c r="EC125" s="415"/>
      <c r="ED125" s="415"/>
      <c r="EE125" s="415"/>
      <c r="EF125" s="415"/>
      <c r="EG125" s="415"/>
      <c r="EH125" s="415"/>
      <c r="EI125" s="415"/>
      <c r="EJ125" s="415"/>
      <c r="EK125" s="415"/>
      <c r="EL125" s="415"/>
      <c r="EM125" s="415"/>
      <c r="EN125" s="415"/>
      <c r="EO125" s="415"/>
      <c r="EP125" s="415"/>
      <c r="EQ125" s="415"/>
      <c r="ER125" s="415"/>
      <c r="ES125" s="415"/>
      <c r="ET125" s="415"/>
      <c r="EU125" s="415"/>
      <c r="EV125" s="415"/>
      <c r="EW125" s="415"/>
      <c r="EX125" s="415"/>
      <c r="EY125" s="415"/>
      <c r="EZ125" s="415"/>
      <c r="FA125" s="415"/>
      <c r="FB125" s="415"/>
      <c r="FC125" s="415"/>
      <c r="FD125" s="415"/>
      <c r="FE125" s="415"/>
      <c r="FF125" s="415"/>
      <c r="FG125" s="415"/>
      <c r="FH125" s="415"/>
      <c r="FI125" s="415"/>
      <c r="FJ125" s="415"/>
      <c r="FK125" s="415"/>
      <c r="FL125" s="415"/>
      <c r="FM125" s="415"/>
      <c r="FN125" s="415"/>
      <c r="FO125" s="415"/>
      <c r="FP125" s="415"/>
      <c r="FQ125" s="415"/>
      <c r="FR125" s="415"/>
      <c r="FS125" s="415"/>
      <c r="FT125" s="415"/>
      <c r="FU125" s="415"/>
      <c r="FV125" s="415"/>
      <c r="FW125" s="415"/>
      <c r="FX125" s="415"/>
      <c r="FY125" s="415"/>
      <c r="FZ125" s="415"/>
      <c r="GA125" s="415"/>
      <c r="GB125" s="415"/>
      <c r="GC125" s="415"/>
      <c r="GD125" s="415"/>
      <c r="GE125" s="415"/>
      <c r="GF125" s="415"/>
      <c r="GG125" s="415"/>
      <c r="GH125" s="415"/>
      <c r="GI125" s="415"/>
      <c r="GJ125" s="415"/>
      <c r="GK125" s="415"/>
      <c r="GL125" s="415"/>
      <c r="GM125" s="415"/>
      <c r="GN125" s="415"/>
      <c r="GO125" s="415"/>
      <c r="GP125" s="415"/>
      <c r="GQ125" s="415"/>
      <c r="GR125" s="415"/>
      <c r="GS125" s="415"/>
      <c r="GT125" s="415"/>
      <c r="GU125" s="415"/>
      <c r="GV125" s="415"/>
      <c r="GW125" s="415"/>
      <c r="GX125" s="415"/>
      <c r="GY125" s="415"/>
      <c r="GZ125" s="415"/>
      <c r="HA125" s="415"/>
      <c r="HB125" s="415"/>
      <c r="HC125" s="415"/>
      <c r="HD125" s="415"/>
      <c r="HE125" s="415"/>
      <c r="HF125" s="415"/>
      <c r="HG125" s="415"/>
      <c r="HH125" s="415"/>
      <c r="HI125" s="415"/>
      <c r="HJ125" s="415"/>
      <c r="HK125" s="415"/>
      <c r="HL125" s="415"/>
      <c r="HM125" s="415"/>
      <c r="HN125" s="415"/>
      <c r="HO125" s="415"/>
      <c r="HP125" s="415"/>
      <c r="HQ125" s="415"/>
      <c r="HR125" s="415"/>
      <c r="HS125" s="415"/>
      <c r="HT125" s="415"/>
      <c r="HU125" s="415"/>
      <c r="HV125" s="415"/>
      <c r="HW125" s="415"/>
      <c r="HX125" s="415"/>
      <c r="HY125" s="415"/>
      <c r="HZ125" s="415"/>
      <c r="IA125" s="415"/>
      <c r="IB125" s="415"/>
      <c r="IC125" s="415"/>
      <c r="ID125" s="415"/>
      <c r="IE125" s="415"/>
      <c r="IF125" s="415"/>
      <c r="IG125" s="415"/>
      <c r="IH125" s="415"/>
      <c r="II125" s="415"/>
      <c r="IJ125" s="415"/>
      <c r="IK125" s="415"/>
      <c r="IL125" s="415"/>
      <c r="IM125" s="415"/>
      <c r="IN125" s="415"/>
      <c r="IO125" s="415"/>
      <c r="IP125" s="415"/>
      <c r="IQ125" s="415"/>
      <c r="IR125" s="415"/>
    </row>
    <row r="126" spans="1:252" ht="12" customHeight="1" x14ac:dyDescent="0.2">
      <c r="A126" s="446"/>
      <c r="B126" s="448"/>
      <c r="C126" s="449"/>
      <c r="D126" s="449"/>
      <c r="E126" s="449"/>
      <c r="F126" s="450"/>
      <c r="G126" s="450"/>
      <c r="H126" s="450"/>
      <c r="I126" s="450"/>
      <c r="J126" s="450"/>
      <c r="K126" s="450"/>
      <c r="L126" s="450"/>
      <c r="M126" s="449"/>
      <c r="N126" s="449"/>
      <c r="O126" s="451"/>
      <c r="P126" s="451"/>
      <c r="Q126" s="451"/>
      <c r="R126" s="442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29"/>
      <c r="AE126" s="429"/>
      <c r="AF126" s="429"/>
      <c r="AG126" s="429"/>
      <c r="AH126" s="429"/>
      <c r="AI126" s="429"/>
      <c r="AJ126" s="429"/>
      <c r="AK126" s="429"/>
      <c r="AL126" s="429"/>
      <c r="AM126" s="429"/>
      <c r="AN126" s="429"/>
      <c r="AO126" s="429"/>
      <c r="AP126" s="429"/>
      <c r="AQ126" s="429"/>
      <c r="AR126" s="429"/>
      <c r="AS126" s="415"/>
      <c r="AT126" s="415"/>
      <c r="AU126" s="415"/>
      <c r="AV126" s="415"/>
      <c r="AW126" s="415"/>
      <c r="AX126" s="415"/>
      <c r="AY126" s="415"/>
      <c r="AZ126" s="415"/>
      <c r="BA126" s="415"/>
      <c r="BB126" s="415"/>
      <c r="BC126" s="415"/>
      <c r="BD126" s="415"/>
      <c r="BE126" s="415"/>
      <c r="BF126" s="415"/>
      <c r="BG126" s="415"/>
      <c r="BH126" s="415"/>
      <c r="BI126" s="415"/>
      <c r="BJ126" s="415"/>
      <c r="BK126" s="415"/>
      <c r="BL126" s="415"/>
      <c r="BM126" s="415"/>
      <c r="BN126" s="415"/>
      <c r="BO126" s="415"/>
      <c r="BP126" s="415"/>
      <c r="BQ126" s="415"/>
      <c r="BR126" s="415"/>
      <c r="BS126" s="415"/>
      <c r="BT126" s="415"/>
      <c r="BU126" s="415"/>
      <c r="BV126" s="415"/>
      <c r="BW126" s="415"/>
      <c r="BX126" s="415"/>
      <c r="BY126" s="415"/>
      <c r="BZ126" s="415"/>
      <c r="CA126" s="415"/>
      <c r="CB126" s="415"/>
      <c r="CC126" s="415"/>
      <c r="CD126" s="415"/>
      <c r="CE126" s="415"/>
      <c r="CF126" s="415"/>
      <c r="CG126" s="415"/>
      <c r="CH126" s="415"/>
      <c r="CI126" s="415"/>
      <c r="CJ126" s="415"/>
      <c r="CK126" s="415"/>
      <c r="CL126" s="415"/>
      <c r="CM126" s="415"/>
      <c r="CN126" s="415"/>
      <c r="CO126" s="415"/>
      <c r="CP126" s="415"/>
      <c r="CQ126" s="415"/>
      <c r="CR126" s="415"/>
      <c r="CS126" s="415"/>
      <c r="CT126" s="415"/>
      <c r="CU126" s="415"/>
      <c r="CV126" s="415"/>
      <c r="CW126" s="415"/>
      <c r="CX126" s="415"/>
      <c r="CY126" s="415"/>
      <c r="CZ126" s="415"/>
      <c r="DA126" s="415"/>
      <c r="DB126" s="415"/>
      <c r="DC126" s="415"/>
      <c r="DD126" s="415"/>
      <c r="DE126" s="415"/>
      <c r="DF126" s="415"/>
      <c r="DG126" s="415"/>
      <c r="DH126" s="415"/>
      <c r="DI126" s="415"/>
      <c r="DJ126" s="415"/>
      <c r="DK126" s="415"/>
      <c r="DL126" s="415"/>
      <c r="DM126" s="415"/>
      <c r="DN126" s="415"/>
      <c r="DO126" s="415"/>
      <c r="DP126" s="415"/>
      <c r="DQ126" s="415"/>
      <c r="DR126" s="415"/>
      <c r="DS126" s="415"/>
      <c r="DT126" s="415"/>
      <c r="DU126" s="415"/>
      <c r="DV126" s="415"/>
      <c r="DW126" s="415"/>
      <c r="DX126" s="415"/>
      <c r="DY126" s="415"/>
      <c r="DZ126" s="415"/>
      <c r="EA126" s="415"/>
      <c r="EB126" s="415"/>
      <c r="EC126" s="415"/>
      <c r="ED126" s="415"/>
      <c r="EE126" s="415"/>
      <c r="EF126" s="415"/>
      <c r="EG126" s="415"/>
      <c r="EH126" s="415"/>
      <c r="EI126" s="415"/>
      <c r="EJ126" s="415"/>
      <c r="EK126" s="415"/>
      <c r="EL126" s="415"/>
      <c r="EM126" s="415"/>
      <c r="EN126" s="415"/>
      <c r="EO126" s="415"/>
      <c r="EP126" s="415"/>
      <c r="EQ126" s="415"/>
      <c r="ER126" s="415"/>
      <c r="ES126" s="415"/>
      <c r="ET126" s="415"/>
      <c r="EU126" s="415"/>
      <c r="EV126" s="415"/>
      <c r="EW126" s="415"/>
      <c r="EX126" s="415"/>
      <c r="EY126" s="415"/>
      <c r="EZ126" s="415"/>
      <c r="FA126" s="415"/>
      <c r="FB126" s="415"/>
      <c r="FC126" s="415"/>
      <c r="FD126" s="415"/>
      <c r="FE126" s="415"/>
      <c r="FF126" s="415"/>
      <c r="FG126" s="415"/>
      <c r="FH126" s="415"/>
      <c r="FI126" s="415"/>
      <c r="FJ126" s="415"/>
      <c r="FK126" s="415"/>
      <c r="FL126" s="415"/>
      <c r="FM126" s="415"/>
      <c r="FN126" s="415"/>
      <c r="FO126" s="415"/>
      <c r="FP126" s="415"/>
      <c r="FQ126" s="415"/>
      <c r="FR126" s="415"/>
      <c r="FS126" s="415"/>
      <c r="FT126" s="415"/>
      <c r="FU126" s="415"/>
      <c r="FV126" s="415"/>
      <c r="FW126" s="415"/>
      <c r="FX126" s="415"/>
      <c r="FY126" s="415"/>
      <c r="FZ126" s="415"/>
      <c r="GA126" s="415"/>
      <c r="GB126" s="415"/>
      <c r="GC126" s="415"/>
      <c r="GD126" s="415"/>
      <c r="GE126" s="415"/>
      <c r="GF126" s="415"/>
      <c r="GG126" s="415"/>
      <c r="GH126" s="415"/>
      <c r="GI126" s="415"/>
      <c r="GJ126" s="415"/>
      <c r="GK126" s="415"/>
      <c r="GL126" s="415"/>
      <c r="GM126" s="415"/>
      <c r="GN126" s="415"/>
      <c r="GO126" s="415"/>
      <c r="GP126" s="415"/>
      <c r="GQ126" s="415"/>
      <c r="GR126" s="415"/>
      <c r="GS126" s="415"/>
      <c r="GT126" s="415"/>
      <c r="GU126" s="415"/>
      <c r="GV126" s="415"/>
      <c r="GW126" s="415"/>
      <c r="GX126" s="415"/>
      <c r="GY126" s="415"/>
      <c r="GZ126" s="415"/>
      <c r="HA126" s="415"/>
      <c r="HB126" s="415"/>
      <c r="HC126" s="415"/>
      <c r="HD126" s="415"/>
      <c r="HE126" s="415"/>
      <c r="HF126" s="415"/>
      <c r="HG126" s="415"/>
      <c r="HH126" s="415"/>
      <c r="HI126" s="415"/>
      <c r="HJ126" s="415"/>
      <c r="HK126" s="415"/>
      <c r="HL126" s="415"/>
      <c r="HM126" s="415"/>
      <c r="HN126" s="415"/>
      <c r="HO126" s="415"/>
      <c r="HP126" s="415"/>
      <c r="HQ126" s="415"/>
      <c r="HR126" s="415"/>
      <c r="HS126" s="415"/>
      <c r="HT126" s="415"/>
      <c r="HU126" s="415"/>
      <c r="HV126" s="415"/>
      <c r="HW126" s="415"/>
      <c r="HX126" s="415"/>
      <c r="HY126" s="415"/>
      <c r="HZ126" s="415"/>
      <c r="IA126" s="415"/>
      <c r="IB126" s="415"/>
      <c r="IC126" s="415"/>
      <c r="ID126" s="415"/>
      <c r="IE126" s="415"/>
      <c r="IF126" s="415"/>
      <c r="IG126" s="415"/>
      <c r="IH126" s="415"/>
      <c r="II126" s="415"/>
      <c r="IJ126" s="415"/>
      <c r="IK126" s="415"/>
      <c r="IL126" s="415"/>
      <c r="IM126" s="415"/>
      <c r="IN126" s="415"/>
      <c r="IO126" s="415"/>
      <c r="IP126" s="415"/>
      <c r="IQ126" s="415"/>
      <c r="IR126" s="415"/>
    </row>
    <row r="127" spans="1:252" ht="12" customHeight="1" x14ac:dyDescent="0.2">
      <c r="A127" s="446"/>
      <c r="B127" s="448"/>
      <c r="C127" s="449"/>
      <c r="D127" s="449"/>
      <c r="E127" s="449"/>
      <c r="F127" s="450"/>
      <c r="G127" s="450"/>
      <c r="H127" s="450"/>
      <c r="I127" s="450"/>
      <c r="J127" s="450"/>
      <c r="K127" s="450"/>
      <c r="L127" s="450"/>
      <c r="M127" s="449"/>
      <c r="N127" s="449"/>
      <c r="O127" s="451"/>
      <c r="P127" s="451"/>
      <c r="Q127" s="451"/>
      <c r="R127" s="442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29"/>
      <c r="AE127" s="429"/>
      <c r="AF127" s="429"/>
      <c r="AG127" s="429"/>
      <c r="AH127" s="429"/>
      <c r="AI127" s="429"/>
      <c r="AJ127" s="429"/>
      <c r="AK127" s="429"/>
      <c r="AL127" s="429"/>
      <c r="AM127" s="429"/>
      <c r="AN127" s="429"/>
      <c r="AO127" s="429"/>
      <c r="AP127" s="429"/>
      <c r="AQ127" s="429"/>
      <c r="AR127" s="429"/>
      <c r="AS127" s="415"/>
      <c r="AT127" s="415"/>
      <c r="AU127" s="415"/>
      <c r="AV127" s="415"/>
      <c r="AW127" s="415"/>
      <c r="AX127" s="415"/>
      <c r="AY127" s="415"/>
      <c r="AZ127" s="415"/>
      <c r="BA127" s="415"/>
      <c r="BB127" s="415"/>
      <c r="BC127" s="415"/>
      <c r="BD127" s="415"/>
      <c r="BE127" s="415"/>
      <c r="BF127" s="415"/>
      <c r="BG127" s="415"/>
      <c r="BH127" s="415"/>
      <c r="BI127" s="415"/>
      <c r="BJ127" s="415"/>
      <c r="BK127" s="415"/>
      <c r="BL127" s="415"/>
      <c r="BM127" s="415"/>
      <c r="BN127" s="415"/>
      <c r="BO127" s="415"/>
      <c r="BP127" s="415"/>
      <c r="BQ127" s="415"/>
      <c r="BR127" s="415"/>
      <c r="BS127" s="415"/>
      <c r="BT127" s="415"/>
      <c r="BU127" s="415"/>
      <c r="BV127" s="415"/>
      <c r="BW127" s="415"/>
      <c r="BX127" s="415"/>
      <c r="BY127" s="415"/>
      <c r="BZ127" s="415"/>
      <c r="CA127" s="415"/>
      <c r="CB127" s="415"/>
      <c r="CC127" s="415"/>
      <c r="CD127" s="415"/>
      <c r="CE127" s="415"/>
      <c r="CF127" s="415"/>
      <c r="CG127" s="415"/>
      <c r="CH127" s="415"/>
      <c r="CI127" s="415"/>
      <c r="CJ127" s="415"/>
      <c r="CK127" s="415"/>
      <c r="CL127" s="415"/>
      <c r="CM127" s="415"/>
      <c r="CN127" s="415"/>
      <c r="CO127" s="415"/>
      <c r="CP127" s="415"/>
      <c r="CQ127" s="415"/>
      <c r="CR127" s="415"/>
      <c r="CS127" s="415"/>
      <c r="CT127" s="415"/>
      <c r="CU127" s="415"/>
      <c r="CV127" s="415"/>
      <c r="CW127" s="415"/>
      <c r="CX127" s="415"/>
      <c r="CY127" s="415"/>
      <c r="CZ127" s="415"/>
      <c r="DA127" s="415"/>
      <c r="DB127" s="415"/>
      <c r="DC127" s="415"/>
      <c r="DD127" s="415"/>
      <c r="DE127" s="415"/>
      <c r="DF127" s="415"/>
      <c r="DG127" s="415"/>
      <c r="DH127" s="415"/>
      <c r="DI127" s="415"/>
      <c r="DJ127" s="415"/>
      <c r="DK127" s="415"/>
      <c r="DL127" s="415"/>
      <c r="DM127" s="415"/>
      <c r="DN127" s="415"/>
      <c r="DO127" s="415"/>
      <c r="DP127" s="415"/>
      <c r="DQ127" s="415"/>
      <c r="DR127" s="415"/>
      <c r="DS127" s="415"/>
      <c r="DT127" s="415"/>
      <c r="DU127" s="415"/>
      <c r="DV127" s="415"/>
      <c r="DW127" s="415"/>
      <c r="DX127" s="415"/>
      <c r="DY127" s="415"/>
      <c r="DZ127" s="415"/>
      <c r="EA127" s="415"/>
      <c r="EB127" s="415"/>
      <c r="EC127" s="415"/>
      <c r="ED127" s="415"/>
      <c r="EE127" s="415"/>
      <c r="EF127" s="415"/>
      <c r="EG127" s="415"/>
      <c r="EH127" s="415"/>
      <c r="EI127" s="415"/>
      <c r="EJ127" s="415"/>
      <c r="EK127" s="415"/>
      <c r="EL127" s="415"/>
      <c r="EM127" s="415"/>
      <c r="EN127" s="415"/>
      <c r="EO127" s="415"/>
      <c r="EP127" s="415"/>
      <c r="EQ127" s="415"/>
      <c r="ER127" s="415"/>
      <c r="ES127" s="415"/>
      <c r="ET127" s="415"/>
      <c r="EU127" s="415"/>
      <c r="EV127" s="415"/>
      <c r="EW127" s="415"/>
      <c r="EX127" s="415"/>
      <c r="EY127" s="415"/>
      <c r="EZ127" s="415"/>
      <c r="FA127" s="415"/>
      <c r="FB127" s="415"/>
      <c r="FC127" s="415"/>
      <c r="FD127" s="415"/>
      <c r="FE127" s="415"/>
      <c r="FF127" s="415"/>
      <c r="FG127" s="415"/>
      <c r="FH127" s="415"/>
      <c r="FI127" s="415"/>
      <c r="FJ127" s="415"/>
      <c r="FK127" s="415"/>
      <c r="FL127" s="415"/>
      <c r="FM127" s="415"/>
      <c r="FN127" s="415"/>
      <c r="FO127" s="415"/>
      <c r="FP127" s="415"/>
      <c r="FQ127" s="415"/>
      <c r="FR127" s="415"/>
      <c r="FS127" s="415"/>
      <c r="FT127" s="415"/>
      <c r="FU127" s="415"/>
      <c r="FV127" s="415"/>
      <c r="FW127" s="415"/>
      <c r="FX127" s="415"/>
      <c r="FY127" s="415"/>
      <c r="FZ127" s="415"/>
      <c r="GA127" s="415"/>
      <c r="GB127" s="415"/>
      <c r="GC127" s="415"/>
      <c r="GD127" s="415"/>
      <c r="GE127" s="415"/>
      <c r="GF127" s="415"/>
      <c r="GG127" s="415"/>
      <c r="GH127" s="415"/>
      <c r="GI127" s="415"/>
      <c r="GJ127" s="415"/>
      <c r="GK127" s="415"/>
      <c r="GL127" s="415"/>
      <c r="GM127" s="415"/>
      <c r="GN127" s="415"/>
      <c r="GO127" s="415"/>
      <c r="GP127" s="415"/>
      <c r="GQ127" s="415"/>
      <c r="GR127" s="415"/>
      <c r="GS127" s="415"/>
      <c r="GT127" s="415"/>
      <c r="GU127" s="415"/>
      <c r="GV127" s="415"/>
      <c r="GW127" s="415"/>
      <c r="GX127" s="415"/>
      <c r="GY127" s="415"/>
      <c r="GZ127" s="415"/>
      <c r="HA127" s="415"/>
      <c r="HB127" s="415"/>
      <c r="HC127" s="415"/>
      <c r="HD127" s="415"/>
      <c r="HE127" s="415"/>
      <c r="HF127" s="415"/>
      <c r="HG127" s="415"/>
      <c r="HH127" s="415"/>
      <c r="HI127" s="415"/>
      <c r="HJ127" s="415"/>
      <c r="HK127" s="415"/>
      <c r="HL127" s="415"/>
      <c r="HM127" s="415"/>
      <c r="HN127" s="415"/>
      <c r="HO127" s="415"/>
      <c r="HP127" s="415"/>
      <c r="HQ127" s="415"/>
      <c r="HR127" s="415"/>
      <c r="HS127" s="415"/>
      <c r="HT127" s="415"/>
      <c r="HU127" s="415"/>
      <c r="HV127" s="415"/>
      <c r="HW127" s="415"/>
      <c r="HX127" s="415"/>
      <c r="HY127" s="415"/>
      <c r="HZ127" s="415"/>
      <c r="IA127" s="415"/>
      <c r="IB127" s="415"/>
      <c r="IC127" s="415"/>
      <c r="ID127" s="415"/>
      <c r="IE127" s="415"/>
      <c r="IF127" s="415"/>
      <c r="IG127" s="415"/>
      <c r="IH127" s="415"/>
      <c r="II127" s="415"/>
      <c r="IJ127" s="415"/>
      <c r="IK127" s="415"/>
      <c r="IL127" s="415"/>
      <c r="IM127" s="415"/>
      <c r="IN127" s="415"/>
      <c r="IO127" s="415"/>
      <c r="IP127" s="415"/>
      <c r="IQ127" s="415"/>
      <c r="IR127" s="415"/>
    </row>
    <row r="128" spans="1:252" ht="12" customHeight="1" x14ac:dyDescent="0.2">
      <c r="A128" s="446"/>
      <c r="B128" s="448"/>
      <c r="C128" s="449"/>
      <c r="D128" s="449"/>
      <c r="E128" s="449"/>
      <c r="F128" s="450"/>
      <c r="G128" s="450"/>
      <c r="H128" s="450"/>
      <c r="I128" s="450"/>
      <c r="J128" s="450"/>
      <c r="K128" s="450"/>
      <c r="L128" s="450"/>
      <c r="M128" s="449"/>
      <c r="N128" s="449"/>
      <c r="O128" s="451"/>
      <c r="P128" s="451"/>
      <c r="Q128" s="451"/>
      <c r="R128" s="442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  <c r="AO128" s="429"/>
      <c r="AP128" s="429"/>
      <c r="AQ128" s="429"/>
      <c r="AR128" s="429"/>
      <c r="AS128" s="415"/>
      <c r="AT128" s="415"/>
      <c r="AU128" s="415"/>
      <c r="AV128" s="415"/>
      <c r="AW128" s="415"/>
      <c r="AX128" s="415"/>
      <c r="AY128" s="415"/>
      <c r="AZ128" s="415"/>
      <c r="BA128" s="415"/>
      <c r="BB128" s="415"/>
      <c r="BC128" s="415"/>
      <c r="BD128" s="415"/>
      <c r="BE128" s="415"/>
      <c r="BF128" s="415"/>
      <c r="BG128" s="415"/>
      <c r="BH128" s="415"/>
      <c r="BI128" s="415"/>
      <c r="BJ128" s="415"/>
      <c r="BK128" s="415"/>
      <c r="BL128" s="415"/>
      <c r="BM128" s="415"/>
      <c r="BN128" s="415"/>
      <c r="BO128" s="415"/>
      <c r="BP128" s="415"/>
      <c r="BQ128" s="415"/>
      <c r="BR128" s="415"/>
      <c r="BS128" s="415"/>
      <c r="BT128" s="415"/>
      <c r="BU128" s="415"/>
      <c r="BV128" s="415"/>
      <c r="BW128" s="415"/>
      <c r="BX128" s="415"/>
      <c r="BY128" s="415"/>
      <c r="BZ128" s="415"/>
      <c r="CA128" s="415"/>
      <c r="CB128" s="415"/>
      <c r="CC128" s="415"/>
      <c r="CD128" s="415"/>
      <c r="CE128" s="415"/>
      <c r="CF128" s="415"/>
      <c r="CG128" s="415"/>
      <c r="CH128" s="415"/>
      <c r="CI128" s="415"/>
      <c r="CJ128" s="415"/>
      <c r="CK128" s="415"/>
      <c r="CL128" s="415"/>
      <c r="CM128" s="415"/>
      <c r="CN128" s="415"/>
      <c r="CO128" s="415"/>
      <c r="CP128" s="415"/>
      <c r="CQ128" s="415"/>
      <c r="CR128" s="415"/>
      <c r="CS128" s="415"/>
      <c r="CT128" s="415"/>
      <c r="CU128" s="415"/>
      <c r="CV128" s="415"/>
      <c r="CW128" s="415"/>
      <c r="CX128" s="415"/>
      <c r="CY128" s="415"/>
      <c r="CZ128" s="415"/>
      <c r="DA128" s="415"/>
      <c r="DB128" s="415"/>
      <c r="DC128" s="415"/>
      <c r="DD128" s="415"/>
      <c r="DE128" s="415"/>
      <c r="DF128" s="415"/>
      <c r="DG128" s="415"/>
      <c r="DH128" s="415"/>
      <c r="DI128" s="415"/>
      <c r="DJ128" s="415"/>
      <c r="DK128" s="415"/>
      <c r="DL128" s="415"/>
      <c r="DM128" s="415"/>
      <c r="DN128" s="415"/>
      <c r="DO128" s="415"/>
      <c r="DP128" s="415"/>
      <c r="DQ128" s="415"/>
      <c r="DR128" s="415"/>
      <c r="DS128" s="415"/>
      <c r="DT128" s="415"/>
      <c r="DU128" s="415"/>
      <c r="DV128" s="415"/>
      <c r="DW128" s="415"/>
      <c r="DX128" s="415"/>
      <c r="DY128" s="415"/>
      <c r="DZ128" s="415"/>
      <c r="EA128" s="415"/>
      <c r="EB128" s="415"/>
      <c r="EC128" s="415"/>
      <c r="ED128" s="415"/>
      <c r="EE128" s="415"/>
      <c r="EF128" s="415"/>
      <c r="EG128" s="415"/>
      <c r="EH128" s="415"/>
      <c r="EI128" s="415"/>
      <c r="EJ128" s="415"/>
      <c r="EK128" s="415"/>
      <c r="EL128" s="415"/>
      <c r="EM128" s="415"/>
      <c r="EN128" s="415"/>
      <c r="EO128" s="415"/>
      <c r="EP128" s="415"/>
      <c r="EQ128" s="415"/>
      <c r="ER128" s="415"/>
      <c r="ES128" s="415"/>
      <c r="ET128" s="415"/>
      <c r="EU128" s="415"/>
      <c r="EV128" s="415"/>
      <c r="EW128" s="415"/>
      <c r="EX128" s="415"/>
      <c r="EY128" s="415"/>
      <c r="EZ128" s="415"/>
      <c r="FA128" s="415"/>
      <c r="FB128" s="415"/>
      <c r="FC128" s="415"/>
      <c r="FD128" s="415"/>
      <c r="FE128" s="415"/>
      <c r="FF128" s="415"/>
      <c r="FG128" s="415"/>
      <c r="FH128" s="415"/>
      <c r="FI128" s="415"/>
      <c r="FJ128" s="415"/>
      <c r="FK128" s="415"/>
      <c r="FL128" s="415"/>
      <c r="FM128" s="415"/>
      <c r="FN128" s="415"/>
      <c r="FO128" s="415"/>
      <c r="FP128" s="415"/>
      <c r="FQ128" s="415"/>
      <c r="FR128" s="415"/>
      <c r="FS128" s="415"/>
      <c r="FT128" s="415"/>
      <c r="FU128" s="415"/>
      <c r="FV128" s="415"/>
      <c r="FW128" s="415"/>
      <c r="FX128" s="415"/>
      <c r="FY128" s="415"/>
      <c r="FZ128" s="415"/>
      <c r="GA128" s="415"/>
      <c r="GB128" s="415"/>
      <c r="GC128" s="415"/>
      <c r="GD128" s="415"/>
      <c r="GE128" s="415"/>
      <c r="GF128" s="415"/>
      <c r="GG128" s="415"/>
      <c r="GH128" s="415"/>
      <c r="GI128" s="415"/>
      <c r="GJ128" s="415"/>
      <c r="GK128" s="415"/>
      <c r="GL128" s="415"/>
      <c r="GM128" s="415"/>
      <c r="GN128" s="415"/>
      <c r="GO128" s="415"/>
      <c r="GP128" s="415"/>
      <c r="GQ128" s="415"/>
      <c r="GR128" s="415"/>
      <c r="GS128" s="415"/>
      <c r="GT128" s="415"/>
      <c r="GU128" s="415"/>
      <c r="GV128" s="415"/>
      <c r="GW128" s="415"/>
      <c r="GX128" s="415"/>
      <c r="GY128" s="415"/>
      <c r="GZ128" s="415"/>
      <c r="HA128" s="415"/>
      <c r="HB128" s="415"/>
      <c r="HC128" s="415"/>
      <c r="HD128" s="415"/>
      <c r="HE128" s="415"/>
      <c r="HF128" s="415"/>
      <c r="HG128" s="415"/>
      <c r="HH128" s="415"/>
      <c r="HI128" s="415"/>
      <c r="HJ128" s="415"/>
      <c r="HK128" s="415"/>
      <c r="HL128" s="415"/>
      <c r="HM128" s="415"/>
      <c r="HN128" s="415"/>
      <c r="HO128" s="415"/>
      <c r="HP128" s="415"/>
      <c r="HQ128" s="415"/>
      <c r="HR128" s="415"/>
      <c r="HS128" s="415"/>
      <c r="HT128" s="415"/>
      <c r="HU128" s="415"/>
      <c r="HV128" s="415"/>
      <c r="HW128" s="415"/>
      <c r="HX128" s="415"/>
      <c r="HY128" s="415"/>
      <c r="HZ128" s="415"/>
      <c r="IA128" s="415"/>
      <c r="IB128" s="415"/>
      <c r="IC128" s="415"/>
      <c r="ID128" s="415"/>
      <c r="IE128" s="415"/>
      <c r="IF128" s="415"/>
      <c r="IG128" s="415"/>
      <c r="IH128" s="415"/>
      <c r="II128" s="415"/>
      <c r="IJ128" s="415"/>
      <c r="IK128" s="415"/>
      <c r="IL128" s="415"/>
      <c r="IM128" s="415"/>
      <c r="IN128" s="415"/>
      <c r="IO128" s="415"/>
      <c r="IP128" s="415"/>
      <c r="IQ128" s="415"/>
      <c r="IR128" s="415"/>
    </row>
    <row r="129" spans="1:252" ht="12" customHeight="1" x14ac:dyDescent="0.2">
      <c r="A129" s="446"/>
      <c r="B129" s="448"/>
      <c r="C129" s="449"/>
      <c r="D129" s="449"/>
      <c r="E129" s="449"/>
      <c r="F129" s="450"/>
      <c r="G129" s="450"/>
      <c r="H129" s="450"/>
      <c r="I129" s="450"/>
      <c r="J129" s="450"/>
      <c r="K129" s="450"/>
      <c r="L129" s="450"/>
      <c r="M129" s="449"/>
      <c r="N129" s="449"/>
      <c r="O129" s="451"/>
      <c r="P129" s="451"/>
      <c r="Q129" s="451"/>
      <c r="R129" s="442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29"/>
      <c r="AE129" s="429"/>
      <c r="AF129" s="429"/>
      <c r="AG129" s="429"/>
      <c r="AH129" s="429"/>
      <c r="AI129" s="429"/>
      <c r="AJ129" s="429"/>
      <c r="AK129" s="429"/>
      <c r="AL129" s="429"/>
      <c r="AM129" s="429"/>
      <c r="AN129" s="429"/>
      <c r="AO129" s="429"/>
      <c r="AP129" s="429"/>
      <c r="AQ129" s="429"/>
      <c r="AR129" s="429"/>
      <c r="AS129" s="415"/>
      <c r="AT129" s="415"/>
      <c r="AU129" s="415"/>
      <c r="AV129" s="415"/>
      <c r="AW129" s="415"/>
      <c r="AX129" s="415"/>
      <c r="AY129" s="415"/>
      <c r="AZ129" s="415"/>
      <c r="BA129" s="415"/>
      <c r="BB129" s="415"/>
      <c r="BC129" s="415"/>
      <c r="BD129" s="415"/>
      <c r="BE129" s="415"/>
      <c r="BF129" s="415"/>
      <c r="BG129" s="415"/>
      <c r="BH129" s="415"/>
      <c r="BI129" s="415"/>
      <c r="BJ129" s="415"/>
      <c r="BK129" s="415"/>
      <c r="BL129" s="415"/>
      <c r="BM129" s="415"/>
      <c r="BN129" s="415"/>
      <c r="BO129" s="415"/>
      <c r="BP129" s="415"/>
      <c r="BQ129" s="415"/>
      <c r="BR129" s="415"/>
      <c r="BS129" s="415"/>
      <c r="BT129" s="415"/>
      <c r="BU129" s="415"/>
      <c r="BV129" s="415"/>
      <c r="BW129" s="415"/>
      <c r="BX129" s="415"/>
      <c r="BY129" s="415"/>
      <c r="BZ129" s="415"/>
      <c r="CA129" s="415"/>
      <c r="CB129" s="415"/>
      <c r="CC129" s="415"/>
      <c r="CD129" s="415"/>
      <c r="CE129" s="415"/>
      <c r="CF129" s="415"/>
      <c r="CG129" s="415"/>
      <c r="CH129" s="415"/>
      <c r="CI129" s="415"/>
      <c r="CJ129" s="415"/>
      <c r="CK129" s="415"/>
      <c r="CL129" s="415"/>
      <c r="CM129" s="415"/>
      <c r="CN129" s="415"/>
      <c r="CO129" s="415"/>
      <c r="CP129" s="415"/>
      <c r="CQ129" s="415"/>
      <c r="CR129" s="415"/>
      <c r="CS129" s="415"/>
      <c r="CT129" s="415"/>
      <c r="CU129" s="415"/>
      <c r="CV129" s="415"/>
      <c r="CW129" s="415"/>
      <c r="CX129" s="415"/>
      <c r="CY129" s="415"/>
      <c r="CZ129" s="415"/>
      <c r="DA129" s="415"/>
      <c r="DB129" s="415"/>
      <c r="DC129" s="415"/>
      <c r="DD129" s="415"/>
      <c r="DE129" s="415"/>
      <c r="DF129" s="415"/>
      <c r="DG129" s="415"/>
      <c r="DH129" s="415"/>
      <c r="DI129" s="415"/>
      <c r="DJ129" s="415"/>
      <c r="DK129" s="415"/>
      <c r="DL129" s="415"/>
      <c r="DM129" s="415"/>
      <c r="DN129" s="415"/>
      <c r="DO129" s="415"/>
      <c r="DP129" s="415"/>
      <c r="DQ129" s="415"/>
      <c r="DR129" s="415"/>
      <c r="DS129" s="415"/>
      <c r="DT129" s="415"/>
      <c r="DU129" s="415"/>
      <c r="DV129" s="415"/>
      <c r="DW129" s="415"/>
      <c r="DX129" s="415"/>
      <c r="DY129" s="415"/>
      <c r="DZ129" s="415"/>
      <c r="EA129" s="415"/>
      <c r="EB129" s="415"/>
      <c r="EC129" s="415"/>
      <c r="ED129" s="415"/>
      <c r="EE129" s="415"/>
      <c r="EF129" s="415"/>
      <c r="EG129" s="415"/>
      <c r="EH129" s="415"/>
      <c r="EI129" s="415"/>
      <c r="EJ129" s="415"/>
      <c r="EK129" s="415"/>
      <c r="EL129" s="415"/>
      <c r="EM129" s="415"/>
      <c r="EN129" s="415"/>
      <c r="EO129" s="415"/>
      <c r="EP129" s="415"/>
      <c r="EQ129" s="415"/>
      <c r="ER129" s="415"/>
      <c r="ES129" s="415"/>
      <c r="ET129" s="415"/>
      <c r="EU129" s="415"/>
      <c r="EV129" s="415"/>
      <c r="EW129" s="415"/>
      <c r="EX129" s="415"/>
      <c r="EY129" s="415"/>
      <c r="EZ129" s="415"/>
      <c r="FA129" s="415"/>
      <c r="FB129" s="415"/>
      <c r="FC129" s="415"/>
      <c r="FD129" s="415"/>
      <c r="FE129" s="415"/>
      <c r="FF129" s="415"/>
      <c r="FG129" s="415"/>
      <c r="FH129" s="415"/>
      <c r="FI129" s="415"/>
      <c r="FJ129" s="415"/>
      <c r="FK129" s="415"/>
      <c r="FL129" s="415"/>
      <c r="FM129" s="415"/>
      <c r="FN129" s="415"/>
      <c r="FO129" s="415"/>
      <c r="FP129" s="415"/>
      <c r="FQ129" s="415"/>
      <c r="FR129" s="415"/>
      <c r="FS129" s="415"/>
      <c r="FT129" s="415"/>
      <c r="FU129" s="415"/>
      <c r="FV129" s="415"/>
      <c r="FW129" s="415"/>
      <c r="FX129" s="415"/>
      <c r="FY129" s="415"/>
      <c r="FZ129" s="415"/>
      <c r="GA129" s="415"/>
      <c r="GB129" s="415"/>
      <c r="GC129" s="415"/>
      <c r="GD129" s="415"/>
      <c r="GE129" s="415"/>
      <c r="GF129" s="415"/>
      <c r="GG129" s="415"/>
      <c r="GH129" s="415"/>
      <c r="GI129" s="415"/>
      <c r="GJ129" s="415"/>
      <c r="GK129" s="415"/>
      <c r="GL129" s="415"/>
      <c r="GM129" s="415"/>
      <c r="GN129" s="415"/>
      <c r="GO129" s="415"/>
      <c r="GP129" s="415"/>
      <c r="GQ129" s="415"/>
      <c r="GR129" s="415"/>
      <c r="GS129" s="415"/>
      <c r="GT129" s="415"/>
      <c r="GU129" s="415"/>
      <c r="GV129" s="415"/>
      <c r="GW129" s="415"/>
      <c r="GX129" s="415"/>
      <c r="GY129" s="415"/>
      <c r="GZ129" s="415"/>
      <c r="HA129" s="415"/>
      <c r="HB129" s="415"/>
      <c r="HC129" s="415"/>
      <c r="HD129" s="415"/>
      <c r="HE129" s="415"/>
      <c r="HF129" s="415"/>
      <c r="HG129" s="415"/>
      <c r="HH129" s="415"/>
      <c r="HI129" s="415"/>
      <c r="HJ129" s="415"/>
      <c r="HK129" s="415"/>
      <c r="HL129" s="415"/>
      <c r="HM129" s="415"/>
      <c r="HN129" s="415"/>
      <c r="HO129" s="415"/>
      <c r="HP129" s="415"/>
      <c r="HQ129" s="415"/>
      <c r="HR129" s="415"/>
      <c r="HS129" s="415"/>
      <c r="HT129" s="415"/>
      <c r="HU129" s="415"/>
      <c r="HV129" s="415"/>
      <c r="HW129" s="415"/>
      <c r="HX129" s="415"/>
      <c r="HY129" s="415"/>
      <c r="HZ129" s="415"/>
      <c r="IA129" s="415"/>
      <c r="IB129" s="415"/>
      <c r="IC129" s="415"/>
      <c r="ID129" s="415"/>
      <c r="IE129" s="415"/>
      <c r="IF129" s="415"/>
      <c r="IG129" s="415"/>
      <c r="IH129" s="415"/>
      <c r="II129" s="415"/>
      <c r="IJ129" s="415"/>
      <c r="IK129" s="415"/>
      <c r="IL129" s="415"/>
      <c r="IM129" s="415"/>
      <c r="IN129" s="415"/>
      <c r="IO129" s="415"/>
      <c r="IP129" s="415"/>
      <c r="IQ129" s="415"/>
      <c r="IR129" s="415"/>
    </row>
    <row r="130" spans="1:252" ht="12" customHeight="1" x14ac:dyDescent="0.2">
      <c r="A130" s="446"/>
      <c r="B130" s="448"/>
      <c r="C130" s="449"/>
      <c r="D130" s="449"/>
      <c r="E130" s="449"/>
      <c r="F130" s="450"/>
      <c r="G130" s="450"/>
      <c r="H130" s="450"/>
      <c r="I130" s="450"/>
      <c r="J130" s="450"/>
      <c r="K130" s="450"/>
      <c r="L130" s="450"/>
      <c r="M130" s="449"/>
      <c r="N130" s="449"/>
      <c r="O130" s="451"/>
      <c r="P130" s="451"/>
      <c r="Q130" s="451"/>
      <c r="R130" s="442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29"/>
      <c r="AE130" s="429"/>
      <c r="AF130" s="429"/>
      <c r="AG130" s="429"/>
      <c r="AH130" s="429"/>
      <c r="AI130" s="429"/>
      <c r="AJ130" s="429"/>
      <c r="AK130" s="429"/>
      <c r="AL130" s="429"/>
      <c r="AM130" s="429"/>
      <c r="AN130" s="429"/>
      <c r="AO130" s="429"/>
      <c r="AP130" s="429"/>
      <c r="AQ130" s="429"/>
      <c r="AR130" s="429"/>
      <c r="AS130" s="415"/>
      <c r="AT130" s="415"/>
      <c r="AU130" s="415"/>
      <c r="AV130" s="415"/>
      <c r="AW130" s="415"/>
      <c r="AX130" s="415"/>
      <c r="AY130" s="415"/>
      <c r="AZ130" s="415"/>
      <c r="BA130" s="415"/>
      <c r="BB130" s="415"/>
      <c r="BC130" s="415"/>
      <c r="BD130" s="415"/>
      <c r="BE130" s="415"/>
      <c r="BF130" s="415"/>
      <c r="BG130" s="415"/>
      <c r="BH130" s="415"/>
      <c r="BI130" s="415"/>
      <c r="BJ130" s="415"/>
      <c r="BK130" s="415"/>
      <c r="BL130" s="415"/>
      <c r="BM130" s="415"/>
      <c r="BN130" s="415"/>
      <c r="BO130" s="415"/>
      <c r="BP130" s="415"/>
      <c r="BQ130" s="415"/>
      <c r="BR130" s="415"/>
      <c r="BS130" s="415"/>
      <c r="BT130" s="415"/>
      <c r="BU130" s="415"/>
      <c r="BV130" s="415"/>
      <c r="BW130" s="415"/>
      <c r="BX130" s="415"/>
      <c r="BY130" s="415"/>
      <c r="BZ130" s="415"/>
      <c r="CA130" s="415"/>
      <c r="CB130" s="415"/>
      <c r="CC130" s="415"/>
      <c r="CD130" s="415"/>
      <c r="CE130" s="415"/>
      <c r="CF130" s="415"/>
      <c r="CG130" s="415"/>
      <c r="CH130" s="415"/>
      <c r="CI130" s="415"/>
      <c r="CJ130" s="415"/>
      <c r="CK130" s="415"/>
      <c r="CL130" s="415"/>
      <c r="CM130" s="415"/>
      <c r="CN130" s="415"/>
      <c r="CO130" s="415"/>
      <c r="CP130" s="415"/>
      <c r="CQ130" s="415"/>
      <c r="CR130" s="415"/>
      <c r="CS130" s="415"/>
      <c r="CT130" s="415"/>
      <c r="CU130" s="415"/>
      <c r="CV130" s="415"/>
      <c r="CW130" s="415"/>
      <c r="CX130" s="415"/>
      <c r="CY130" s="415"/>
      <c r="CZ130" s="415"/>
      <c r="DA130" s="415"/>
      <c r="DB130" s="415"/>
      <c r="DC130" s="415"/>
      <c r="DD130" s="415"/>
      <c r="DE130" s="415"/>
      <c r="DF130" s="415"/>
      <c r="DG130" s="415"/>
      <c r="DH130" s="415"/>
      <c r="DI130" s="415"/>
      <c r="DJ130" s="415"/>
      <c r="DK130" s="415"/>
      <c r="DL130" s="415"/>
      <c r="DM130" s="415"/>
      <c r="DN130" s="415"/>
      <c r="DO130" s="415"/>
      <c r="DP130" s="415"/>
      <c r="DQ130" s="415"/>
      <c r="DR130" s="415"/>
      <c r="DS130" s="415"/>
      <c r="DT130" s="415"/>
      <c r="DU130" s="415"/>
      <c r="DV130" s="415"/>
      <c r="DW130" s="415"/>
      <c r="DX130" s="415"/>
      <c r="DY130" s="415"/>
      <c r="DZ130" s="415"/>
      <c r="EA130" s="415"/>
      <c r="EB130" s="415"/>
      <c r="EC130" s="415"/>
      <c r="ED130" s="415"/>
      <c r="EE130" s="415"/>
      <c r="EF130" s="415"/>
      <c r="EG130" s="415"/>
      <c r="EH130" s="415"/>
      <c r="EI130" s="415"/>
      <c r="EJ130" s="415"/>
      <c r="EK130" s="415"/>
      <c r="EL130" s="415"/>
      <c r="EM130" s="415"/>
      <c r="EN130" s="415"/>
      <c r="EO130" s="415"/>
      <c r="EP130" s="415"/>
      <c r="EQ130" s="415"/>
      <c r="ER130" s="415"/>
      <c r="ES130" s="415"/>
      <c r="ET130" s="415"/>
      <c r="EU130" s="415"/>
      <c r="EV130" s="415"/>
      <c r="EW130" s="415"/>
      <c r="EX130" s="415"/>
      <c r="EY130" s="415"/>
      <c r="EZ130" s="415"/>
      <c r="FA130" s="415"/>
      <c r="FB130" s="415"/>
      <c r="FC130" s="415"/>
      <c r="FD130" s="415"/>
      <c r="FE130" s="415"/>
      <c r="FF130" s="415"/>
      <c r="FG130" s="415"/>
      <c r="FH130" s="415"/>
      <c r="FI130" s="415"/>
      <c r="FJ130" s="415"/>
      <c r="FK130" s="415"/>
      <c r="FL130" s="415"/>
      <c r="FM130" s="415"/>
      <c r="FN130" s="415"/>
      <c r="FO130" s="415"/>
      <c r="FP130" s="415"/>
      <c r="FQ130" s="415"/>
      <c r="FR130" s="415"/>
      <c r="FS130" s="415"/>
      <c r="FT130" s="415"/>
      <c r="FU130" s="415"/>
      <c r="FV130" s="415"/>
      <c r="FW130" s="415"/>
      <c r="FX130" s="415"/>
      <c r="FY130" s="415"/>
      <c r="FZ130" s="415"/>
      <c r="GA130" s="415"/>
      <c r="GB130" s="415"/>
      <c r="GC130" s="415"/>
      <c r="GD130" s="415"/>
      <c r="GE130" s="415"/>
      <c r="GF130" s="415"/>
      <c r="GG130" s="415"/>
      <c r="GH130" s="415"/>
      <c r="GI130" s="415"/>
      <c r="GJ130" s="415"/>
      <c r="GK130" s="415"/>
      <c r="GL130" s="415"/>
      <c r="GM130" s="415"/>
      <c r="GN130" s="415"/>
      <c r="GO130" s="415"/>
      <c r="GP130" s="415"/>
      <c r="GQ130" s="415"/>
      <c r="GR130" s="415"/>
      <c r="GS130" s="415"/>
      <c r="GT130" s="415"/>
      <c r="GU130" s="415"/>
      <c r="GV130" s="415"/>
      <c r="GW130" s="415"/>
      <c r="GX130" s="415"/>
      <c r="GY130" s="415"/>
      <c r="GZ130" s="415"/>
      <c r="HA130" s="415"/>
      <c r="HB130" s="415"/>
      <c r="HC130" s="415"/>
      <c r="HD130" s="415"/>
      <c r="HE130" s="415"/>
      <c r="HF130" s="415"/>
      <c r="HG130" s="415"/>
      <c r="HH130" s="415"/>
      <c r="HI130" s="415"/>
      <c r="HJ130" s="415"/>
      <c r="HK130" s="415"/>
      <c r="HL130" s="415"/>
      <c r="HM130" s="415"/>
      <c r="HN130" s="415"/>
      <c r="HO130" s="415"/>
      <c r="HP130" s="415"/>
      <c r="HQ130" s="415"/>
      <c r="HR130" s="415"/>
      <c r="HS130" s="415"/>
      <c r="HT130" s="415"/>
      <c r="HU130" s="415"/>
      <c r="HV130" s="415"/>
      <c r="HW130" s="415"/>
      <c r="HX130" s="415"/>
      <c r="HY130" s="415"/>
      <c r="HZ130" s="415"/>
      <c r="IA130" s="415"/>
      <c r="IB130" s="415"/>
      <c r="IC130" s="415"/>
      <c r="ID130" s="415"/>
      <c r="IE130" s="415"/>
      <c r="IF130" s="415"/>
      <c r="IG130" s="415"/>
      <c r="IH130" s="415"/>
      <c r="II130" s="415"/>
      <c r="IJ130" s="415"/>
      <c r="IK130" s="415"/>
      <c r="IL130" s="415"/>
      <c r="IM130" s="415"/>
      <c r="IN130" s="415"/>
      <c r="IO130" s="415"/>
      <c r="IP130" s="415"/>
      <c r="IQ130" s="415"/>
      <c r="IR130" s="415"/>
    </row>
    <row r="131" spans="1:252" ht="12" customHeight="1" x14ac:dyDescent="0.2">
      <c r="A131" s="446"/>
      <c r="B131" s="448"/>
      <c r="C131" s="449"/>
      <c r="D131" s="449"/>
      <c r="E131" s="449"/>
      <c r="F131" s="450"/>
      <c r="G131" s="450"/>
      <c r="H131" s="450"/>
      <c r="I131" s="450"/>
      <c r="J131" s="450"/>
      <c r="K131" s="450"/>
      <c r="L131" s="450"/>
      <c r="M131" s="449"/>
      <c r="N131" s="449"/>
      <c r="O131" s="451"/>
      <c r="P131" s="451"/>
      <c r="Q131" s="451"/>
      <c r="R131" s="442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29"/>
      <c r="AE131" s="429"/>
      <c r="AF131" s="429"/>
      <c r="AG131" s="429"/>
      <c r="AH131" s="429"/>
      <c r="AI131" s="429"/>
      <c r="AJ131" s="429"/>
      <c r="AK131" s="429"/>
      <c r="AL131" s="429"/>
      <c r="AM131" s="429"/>
      <c r="AN131" s="429"/>
      <c r="AO131" s="429"/>
      <c r="AP131" s="429"/>
      <c r="AQ131" s="429"/>
      <c r="AR131" s="429"/>
      <c r="AS131" s="415"/>
      <c r="AT131" s="415"/>
      <c r="AU131" s="415"/>
      <c r="AV131" s="415"/>
      <c r="AW131" s="415"/>
      <c r="AX131" s="415"/>
      <c r="AY131" s="415"/>
      <c r="AZ131" s="415"/>
      <c r="BA131" s="415"/>
      <c r="BB131" s="415"/>
      <c r="BC131" s="415"/>
      <c r="BD131" s="415"/>
      <c r="BE131" s="415"/>
      <c r="BF131" s="415"/>
      <c r="BG131" s="415"/>
      <c r="BH131" s="415"/>
      <c r="BI131" s="415"/>
      <c r="BJ131" s="415"/>
      <c r="BK131" s="415"/>
      <c r="BL131" s="415"/>
      <c r="BM131" s="415"/>
      <c r="BN131" s="415"/>
      <c r="BO131" s="415"/>
      <c r="BP131" s="415"/>
      <c r="BQ131" s="415"/>
      <c r="BR131" s="415"/>
      <c r="BS131" s="415"/>
      <c r="BT131" s="415"/>
      <c r="BU131" s="415"/>
      <c r="BV131" s="415"/>
      <c r="BW131" s="415"/>
      <c r="BX131" s="415"/>
      <c r="BY131" s="415"/>
      <c r="BZ131" s="415"/>
      <c r="CA131" s="415"/>
      <c r="CB131" s="415"/>
      <c r="CC131" s="415"/>
      <c r="CD131" s="415"/>
      <c r="CE131" s="415"/>
      <c r="CF131" s="415"/>
      <c r="CG131" s="415"/>
      <c r="CH131" s="415"/>
      <c r="CI131" s="415"/>
      <c r="CJ131" s="415"/>
      <c r="CK131" s="415"/>
      <c r="CL131" s="415"/>
      <c r="CM131" s="415"/>
      <c r="CN131" s="415"/>
      <c r="CO131" s="415"/>
      <c r="CP131" s="415"/>
      <c r="CQ131" s="415"/>
      <c r="CR131" s="415"/>
      <c r="CS131" s="415"/>
      <c r="CT131" s="415"/>
      <c r="CU131" s="415"/>
      <c r="CV131" s="415"/>
      <c r="CW131" s="415"/>
      <c r="CX131" s="415"/>
      <c r="CY131" s="415"/>
      <c r="CZ131" s="415"/>
      <c r="DA131" s="415"/>
      <c r="DB131" s="415"/>
      <c r="DC131" s="415"/>
      <c r="DD131" s="415"/>
      <c r="DE131" s="415"/>
      <c r="DF131" s="415"/>
      <c r="DG131" s="415"/>
      <c r="DH131" s="415"/>
      <c r="DI131" s="415"/>
      <c r="DJ131" s="415"/>
      <c r="DK131" s="415"/>
      <c r="DL131" s="415"/>
      <c r="DM131" s="415"/>
      <c r="DN131" s="415"/>
      <c r="DO131" s="415"/>
      <c r="DP131" s="415"/>
      <c r="DQ131" s="415"/>
      <c r="DR131" s="415"/>
      <c r="DS131" s="415"/>
      <c r="DT131" s="415"/>
      <c r="DU131" s="415"/>
      <c r="DV131" s="415"/>
      <c r="DW131" s="415"/>
      <c r="DX131" s="415"/>
      <c r="DY131" s="415"/>
      <c r="DZ131" s="415"/>
      <c r="EA131" s="415"/>
      <c r="EB131" s="415"/>
      <c r="EC131" s="415"/>
      <c r="ED131" s="415"/>
      <c r="EE131" s="415"/>
      <c r="EF131" s="415"/>
      <c r="EG131" s="415"/>
      <c r="EH131" s="415"/>
      <c r="EI131" s="415"/>
      <c r="EJ131" s="415"/>
      <c r="EK131" s="415"/>
      <c r="EL131" s="415"/>
      <c r="EM131" s="415"/>
      <c r="EN131" s="415"/>
      <c r="EO131" s="415"/>
      <c r="EP131" s="415"/>
      <c r="EQ131" s="415"/>
      <c r="ER131" s="415"/>
      <c r="ES131" s="415"/>
      <c r="ET131" s="415"/>
      <c r="EU131" s="415"/>
      <c r="EV131" s="415"/>
      <c r="EW131" s="415"/>
      <c r="EX131" s="415"/>
      <c r="EY131" s="415"/>
      <c r="EZ131" s="415"/>
      <c r="FA131" s="415"/>
      <c r="FB131" s="415"/>
      <c r="FC131" s="415"/>
      <c r="FD131" s="415"/>
      <c r="FE131" s="415"/>
      <c r="FF131" s="415"/>
      <c r="FG131" s="415"/>
      <c r="FH131" s="415"/>
      <c r="FI131" s="415"/>
      <c r="FJ131" s="415"/>
      <c r="FK131" s="415"/>
      <c r="FL131" s="415"/>
      <c r="FM131" s="415"/>
      <c r="FN131" s="415"/>
      <c r="FO131" s="415"/>
      <c r="FP131" s="415"/>
      <c r="FQ131" s="415"/>
      <c r="FR131" s="415"/>
      <c r="FS131" s="415"/>
      <c r="FT131" s="415"/>
      <c r="FU131" s="415"/>
      <c r="FV131" s="415"/>
      <c r="FW131" s="415"/>
      <c r="FX131" s="415"/>
      <c r="FY131" s="415"/>
      <c r="FZ131" s="415"/>
      <c r="GA131" s="415"/>
      <c r="GB131" s="415"/>
      <c r="GC131" s="415"/>
      <c r="GD131" s="415"/>
      <c r="GE131" s="415"/>
      <c r="GF131" s="415"/>
      <c r="GG131" s="415"/>
      <c r="GH131" s="415"/>
      <c r="GI131" s="415"/>
      <c r="GJ131" s="415"/>
      <c r="GK131" s="415"/>
      <c r="GL131" s="415"/>
      <c r="GM131" s="415"/>
      <c r="GN131" s="415"/>
      <c r="GO131" s="415"/>
      <c r="GP131" s="415"/>
      <c r="GQ131" s="415"/>
      <c r="GR131" s="415"/>
      <c r="GS131" s="415"/>
      <c r="GT131" s="415"/>
      <c r="GU131" s="415"/>
      <c r="GV131" s="415"/>
      <c r="GW131" s="415"/>
      <c r="GX131" s="415"/>
      <c r="GY131" s="415"/>
      <c r="GZ131" s="415"/>
      <c r="HA131" s="415"/>
      <c r="HB131" s="415"/>
      <c r="HC131" s="415"/>
      <c r="HD131" s="415"/>
      <c r="HE131" s="415"/>
      <c r="HF131" s="415"/>
      <c r="HG131" s="415"/>
      <c r="HH131" s="415"/>
      <c r="HI131" s="415"/>
      <c r="HJ131" s="415"/>
      <c r="HK131" s="415"/>
      <c r="HL131" s="415"/>
      <c r="HM131" s="415"/>
      <c r="HN131" s="415"/>
      <c r="HO131" s="415"/>
      <c r="HP131" s="415"/>
      <c r="HQ131" s="415"/>
      <c r="HR131" s="415"/>
      <c r="HS131" s="415"/>
      <c r="HT131" s="415"/>
      <c r="HU131" s="415"/>
      <c r="HV131" s="415"/>
      <c r="HW131" s="415"/>
      <c r="HX131" s="415"/>
      <c r="HY131" s="415"/>
      <c r="HZ131" s="415"/>
      <c r="IA131" s="415"/>
      <c r="IB131" s="415"/>
      <c r="IC131" s="415"/>
      <c r="ID131" s="415"/>
      <c r="IE131" s="415"/>
      <c r="IF131" s="415"/>
      <c r="IG131" s="415"/>
      <c r="IH131" s="415"/>
      <c r="II131" s="415"/>
      <c r="IJ131" s="415"/>
      <c r="IK131" s="415"/>
      <c r="IL131" s="415"/>
      <c r="IM131" s="415"/>
      <c r="IN131" s="415"/>
      <c r="IO131" s="415"/>
      <c r="IP131" s="415"/>
      <c r="IQ131" s="415"/>
      <c r="IR131" s="415"/>
    </row>
    <row r="132" spans="1:252" ht="12" customHeight="1" x14ac:dyDescent="0.2">
      <c r="A132" s="446"/>
      <c r="B132" s="448"/>
      <c r="C132" s="449"/>
      <c r="D132" s="449"/>
      <c r="E132" s="449"/>
      <c r="F132" s="450"/>
      <c r="G132" s="450"/>
      <c r="H132" s="450"/>
      <c r="I132" s="450"/>
      <c r="J132" s="450"/>
      <c r="K132" s="450"/>
      <c r="L132" s="450"/>
      <c r="M132" s="449"/>
      <c r="N132" s="449"/>
      <c r="O132" s="451"/>
      <c r="P132" s="451"/>
      <c r="Q132" s="451"/>
      <c r="R132" s="442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29"/>
      <c r="AE132" s="429"/>
      <c r="AF132" s="429"/>
      <c r="AG132" s="429"/>
      <c r="AH132" s="429"/>
      <c r="AI132" s="429"/>
      <c r="AJ132" s="429"/>
      <c r="AK132" s="429"/>
      <c r="AL132" s="429"/>
      <c r="AM132" s="429"/>
      <c r="AN132" s="429"/>
      <c r="AO132" s="429"/>
      <c r="AP132" s="429"/>
      <c r="AQ132" s="429"/>
      <c r="AR132" s="429"/>
      <c r="AS132" s="415"/>
      <c r="AT132" s="415"/>
      <c r="AU132" s="415"/>
      <c r="AV132" s="415"/>
      <c r="AW132" s="415"/>
      <c r="AX132" s="415"/>
      <c r="AY132" s="415"/>
      <c r="AZ132" s="415"/>
      <c r="BA132" s="415"/>
      <c r="BB132" s="415"/>
      <c r="BC132" s="415"/>
      <c r="BD132" s="415"/>
      <c r="BE132" s="415"/>
      <c r="BF132" s="415"/>
      <c r="BG132" s="415"/>
      <c r="BH132" s="415"/>
      <c r="BI132" s="415"/>
      <c r="BJ132" s="415"/>
      <c r="BK132" s="415"/>
      <c r="BL132" s="415"/>
      <c r="BM132" s="415"/>
      <c r="BN132" s="415"/>
      <c r="BO132" s="415"/>
      <c r="BP132" s="415"/>
      <c r="BQ132" s="415"/>
      <c r="BR132" s="415"/>
      <c r="BS132" s="415"/>
      <c r="BT132" s="415"/>
      <c r="BU132" s="415"/>
      <c r="BV132" s="415"/>
      <c r="BW132" s="415"/>
      <c r="BX132" s="415"/>
      <c r="BY132" s="415"/>
      <c r="BZ132" s="415"/>
      <c r="CA132" s="415"/>
      <c r="CB132" s="415"/>
      <c r="CC132" s="415"/>
      <c r="CD132" s="415"/>
      <c r="CE132" s="415"/>
      <c r="CF132" s="415"/>
      <c r="CG132" s="415"/>
      <c r="CH132" s="415"/>
      <c r="CI132" s="415"/>
      <c r="CJ132" s="415"/>
      <c r="CK132" s="415"/>
      <c r="CL132" s="415"/>
      <c r="CM132" s="415"/>
      <c r="CN132" s="415"/>
      <c r="CO132" s="415"/>
      <c r="CP132" s="415"/>
      <c r="CQ132" s="415"/>
      <c r="CR132" s="415"/>
      <c r="CS132" s="415"/>
      <c r="CT132" s="415"/>
      <c r="CU132" s="415"/>
      <c r="CV132" s="415"/>
      <c r="CW132" s="415"/>
      <c r="CX132" s="415"/>
      <c r="CY132" s="415"/>
      <c r="CZ132" s="415"/>
      <c r="DA132" s="415"/>
      <c r="DB132" s="415"/>
      <c r="DC132" s="415"/>
      <c r="DD132" s="415"/>
      <c r="DE132" s="415"/>
      <c r="DF132" s="415"/>
      <c r="DG132" s="415"/>
      <c r="DH132" s="415"/>
      <c r="DI132" s="415"/>
      <c r="DJ132" s="415"/>
      <c r="DK132" s="415"/>
      <c r="DL132" s="415"/>
      <c r="DM132" s="415"/>
      <c r="DN132" s="415"/>
      <c r="DO132" s="415"/>
      <c r="DP132" s="415"/>
      <c r="DQ132" s="415"/>
      <c r="DR132" s="415"/>
      <c r="DS132" s="415"/>
      <c r="DT132" s="415"/>
      <c r="DU132" s="415"/>
      <c r="DV132" s="415"/>
      <c r="DW132" s="415"/>
      <c r="DX132" s="415"/>
      <c r="DY132" s="415"/>
      <c r="DZ132" s="415"/>
      <c r="EA132" s="415"/>
      <c r="EB132" s="415"/>
      <c r="EC132" s="415"/>
      <c r="ED132" s="415"/>
      <c r="EE132" s="415"/>
      <c r="EF132" s="415"/>
      <c r="EG132" s="415"/>
      <c r="EH132" s="415"/>
      <c r="EI132" s="415"/>
      <c r="EJ132" s="415"/>
      <c r="EK132" s="415"/>
      <c r="EL132" s="415"/>
      <c r="EM132" s="415"/>
      <c r="EN132" s="415"/>
      <c r="EO132" s="415"/>
      <c r="EP132" s="415"/>
      <c r="EQ132" s="415"/>
      <c r="ER132" s="415"/>
      <c r="ES132" s="415"/>
      <c r="ET132" s="415"/>
      <c r="EU132" s="415"/>
      <c r="EV132" s="415"/>
      <c r="EW132" s="415"/>
      <c r="EX132" s="415"/>
      <c r="EY132" s="415"/>
      <c r="EZ132" s="415"/>
      <c r="FA132" s="415"/>
      <c r="FB132" s="415"/>
      <c r="FC132" s="415"/>
      <c r="FD132" s="415"/>
      <c r="FE132" s="415"/>
      <c r="FF132" s="415"/>
      <c r="FG132" s="415"/>
      <c r="FH132" s="415"/>
      <c r="FI132" s="415"/>
      <c r="FJ132" s="415"/>
      <c r="FK132" s="415"/>
      <c r="FL132" s="415"/>
      <c r="FM132" s="415"/>
      <c r="FN132" s="415"/>
      <c r="FO132" s="415"/>
      <c r="FP132" s="415"/>
      <c r="FQ132" s="415"/>
      <c r="FR132" s="415"/>
      <c r="FS132" s="415"/>
      <c r="FT132" s="415"/>
      <c r="FU132" s="415"/>
      <c r="FV132" s="415"/>
      <c r="FW132" s="415"/>
      <c r="FX132" s="415"/>
      <c r="FY132" s="415"/>
      <c r="FZ132" s="415"/>
      <c r="GA132" s="415"/>
      <c r="GB132" s="415"/>
      <c r="GC132" s="415"/>
      <c r="GD132" s="415"/>
      <c r="GE132" s="415"/>
      <c r="GF132" s="415"/>
      <c r="GG132" s="415"/>
      <c r="GH132" s="415"/>
      <c r="GI132" s="415"/>
      <c r="GJ132" s="415"/>
      <c r="GK132" s="415"/>
      <c r="GL132" s="415"/>
      <c r="GM132" s="415"/>
      <c r="GN132" s="415"/>
      <c r="GO132" s="415"/>
      <c r="GP132" s="415"/>
      <c r="GQ132" s="415"/>
      <c r="GR132" s="415"/>
      <c r="GS132" s="415"/>
      <c r="GT132" s="415"/>
      <c r="GU132" s="415"/>
      <c r="GV132" s="415"/>
      <c r="GW132" s="415"/>
      <c r="GX132" s="415"/>
      <c r="GY132" s="415"/>
      <c r="GZ132" s="415"/>
      <c r="HA132" s="415"/>
      <c r="HB132" s="415"/>
      <c r="HC132" s="415"/>
      <c r="HD132" s="415"/>
      <c r="HE132" s="415"/>
      <c r="HF132" s="415"/>
      <c r="HG132" s="415"/>
      <c r="HH132" s="415"/>
      <c r="HI132" s="415"/>
      <c r="HJ132" s="415"/>
      <c r="HK132" s="415"/>
      <c r="HL132" s="415"/>
      <c r="HM132" s="415"/>
      <c r="HN132" s="415"/>
      <c r="HO132" s="415"/>
      <c r="HP132" s="415"/>
      <c r="HQ132" s="415"/>
      <c r="HR132" s="415"/>
      <c r="HS132" s="415"/>
      <c r="HT132" s="415"/>
      <c r="HU132" s="415"/>
      <c r="HV132" s="415"/>
      <c r="HW132" s="415"/>
      <c r="HX132" s="415"/>
      <c r="HY132" s="415"/>
      <c r="HZ132" s="415"/>
      <c r="IA132" s="415"/>
      <c r="IB132" s="415"/>
      <c r="IC132" s="415"/>
      <c r="ID132" s="415"/>
      <c r="IE132" s="415"/>
      <c r="IF132" s="415"/>
      <c r="IG132" s="415"/>
      <c r="IH132" s="415"/>
      <c r="II132" s="415"/>
      <c r="IJ132" s="415"/>
      <c r="IK132" s="415"/>
      <c r="IL132" s="415"/>
      <c r="IM132" s="415"/>
      <c r="IN132" s="415"/>
      <c r="IO132" s="415"/>
      <c r="IP132" s="415"/>
      <c r="IQ132" s="415"/>
      <c r="IR132" s="415"/>
    </row>
    <row r="133" spans="1:252" ht="12" customHeight="1" x14ac:dyDescent="0.2">
      <c r="A133" s="446"/>
      <c r="B133" s="448"/>
      <c r="C133" s="449"/>
      <c r="D133" s="449"/>
      <c r="E133" s="449"/>
      <c r="F133" s="450"/>
      <c r="G133" s="450"/>
      <c r="H133" s="450"/>
      <c r="I133" s="450"/>
      <c r="J133" s="450"/>
      <c r="K133" s="450"/>
      <c r="L133" s="450"/>
      <c r="M133" s="449"/>
      <c r="N133" s="449"/>
      <c r="O133" s="451"/>
      <c r="P133" s="451"/>
      <c r="Q133" s="451"/>
      <c r="R133" s="442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29"/>
      <c r="AE133" s="429"/>
      <c r="AF133" s="429"/>
      <c r="AG133" s="429"/>
      <c r="AH133" s="429"/>
      <c r="AI133" s="429"/>
      <c r="AJ133" s="429"/>
      <c r="AK133" s="429"/>
      <c r="AL133" s="429"/>
      <c r="AM133" s="429"/>
      <c r="AN133" s="429"/>
      <c r="AO133" s="429"/>
      <c r="AP133" s="429"/>
      <c r="AQ133" s="429"/>
      <c r="AR133" s="429"/>
      <c r="AS133" s="415"/>
      <c r="AT133" s="415"/>
      <c r="AU133" s="415"/>
      <c r="AV133" s="415"/>
      <c r="AW133" s="415"/>
      <c r="AX133" s="415"/>
      <c r="AY133" s="415"/>
      <c r="AZ133" s="415"/>
      <c r="BA133" s="415"/>
      <c r="BB133" s="415"/>
      <c r="BC133" s="415"/>
      <c r="BD133" s="415"/>
      <c r="BE133" s="415"/>
      <c r="BF133" s="415"/>
      <c r="BG133" s="415"/>
      <c r="BH133" s="415"/>
      <c r="BI133" s="415"/>
      <c r="BJ133" s="415"/>
      <c r="BK133" s="415"/>
      <c r="BL133" s="415"/>
      <c r="BM133" s="415"/>
      <c r="BN133" s="415"/>
      <c r="BO133" s="415"/>
      <c r="BP133" s="415"/>
      <c r="BQ133" s="415"/>
      <c r="BR133" s="415"/>
      <c r="BS133" s="415"/>
      <c r="BT133" s="415"/>
      <c r="BU133" s="415"/>
      <c r="BV133" s="415"/>
      <c r="BW133" s="415"/>
      <c r="BX133" s="415"/>
      <c r="BY133" s="415"/>
      <c r="BZ133" s="415"/>
      <c r="CA133" s="415"/>
      <c r="CB133" s="415"/>
      <c r="CC133" s="415"/>
      <c r="CD133" s="415"/>
      <c r="CE133" s="415"/>
      <c r="CF133" s="415"/>
      <c r="CG133" s="415"/>
      <c r="CH133" s="415"/>
      <c r="CI133" s="415"/>
      <c r="CJ133" s="415"/>
      <c r="CK133" s="415"/>
      <c r="CL133" s="415"/>
      <c r="CM133" s="415"/>
      <c r="CN133" s="415"/>
      <c r="CO133" s="415"/>
      <c r="CP133" s="415"/>
      <c r="CQ133" s="415"/>
      <c r="CR133" s="415"/>
      <c r="CS133" s="415"/>
      <c r="CT133" s="415"/>
      <c r="CU133" s="415"/>
      <c r="CV133" s="415"/>
      <c r="CW133" s="415"/>
      <c r="CX133" s="415"/>
      <c r="CY133" s="415"/>
      <c r="CZ133" s="415"/>
      <c r="DA133" s="415"/>
      <c r="DB133" s="415"/>
      <c r="DC133" s="415"/>
      <c r="DD133" s="415"/>
      <c r="DE133" s="415"/>
      <c r="DF133" s="415"/>
      <c r="DG133" s="415"/>
      <c r="DH133" s="415"/>
      <c r="DI133" s="415"/>
      <c r="DJ133" s="415"/>
      <c r="DK133" s="415"/>
      <c r="DL133" s="415"/>
      <c r="DM133" s="415"/>
      <c r="DN133" s="415"/>
      <c r="DO133" s="415"/>
      <c r="DP133" s="415"/>
      <c r="DQ133" s="415"/>
      <c r="DR133" s="415"/>
      <c r="DS133" s="415"/>
      <c r="DT133" s="415"/>
      <c r="DU133" s="415"/>
      <c r="DV133" s="415"/>
      <c r="DW133" s="415"/>
      <c r="DX133" s="415"/>
      <c r="DY133" s="415"/>
      <c r="DZ133" s="415"/>
      <c r="EA133" s="415"/>
      <c r="EB133" s="415"/>
      <c r="EC133" s="415"/>
      <c r="ED133" s="415"/>
      <c r="EE133" s="415"/>
      <c r="EF133" s="415"/>
      <c r="EG133" s="415"/>
      <c r="EH133" s="415"/>
      <c r="EI133" s="415"/>
      <c r="EJ133" s="415"/>
      <c r="EK133" s="415"/>
      <c r="EL133" s="415"/>
      <c r="EM133" s="415"/>
      <c r="EN133" s="415"/>
      <c r="EO133" s="415"/>
      <c r="EP133" s="415"/>
      <c r="EQ133" s="415"/>
      <c r="ER133" s="415"/>
      <c r="ES133" s="415"/>
      <c r="ET133" s="415"/>
      <c r="EU133" s="415"/>
      <c r="EV133" s="415"/>
      <c r="EW133" s="415"/>
      <c r="EX133" s="415"/>
      <c r="EY133" s="415"/>
      <c r="EZ133" s="415"/>
      <c r="FA133" s="415"/>
      <c r="FB133" s="415"/>
      <c r="FC133" s="415"/>
      <c r="FD133" s="415"/>
      <c r="FE133" s="415"/>
      <c r="FF133" s="415"/>
      <c r="FG133" s="415"/>
      <c r="FH133" s="415"/>
      <c r="FI133" s="415"/>
      <c r="FJ133" s="415"/>
      <c r="FK133" s="415"/>
      <c r="FL133" s="415"/>
      <c r="FM133" s="415"/>
      <c r="FN133" s="415"/>
      <c r="FO133" s="415"/>
      <c r="FP133" s="415"/>
      <c r="FQ133" s="415"/>
      <c r="FR133" s="415"/>
      <c r="FS133" s="415"/>
      <c r="FT133" s="415"/>
      <c r="FU133" s="415"/>
      <c r="FV133" s="415"/>
      <c r="FW133" s="415"/>
      <c r="FX133" s="415"/>
      <c r="FY133" s="415"/>
      <c r="FZ133" s="415"/>
      <c r="GA133" s="415"/>
      <c r="GB133" s="415"/>
      <c r="GC133" s="415"/>
      <c r="GD133" s="415"/>
      <c r="GE133" s="415"/>
      <c r="GF133" s="415"/>
      <c r="GG133" s="415"/>
      <c r="GH133" s="415"/>
      <c r="GI133" s="415"/>
      <c r="GJ133" s="415"/>
      <c r="GK133" s="415"/>
      <c r="GL133" s="415"/>
      <c r="GM133" s="415"/>
      <c r="GN133" s="415"/>
      <c r="GO133" s="415"/>
      <c r="GP133" s="415"/>
      <c r="GQ133" s="415"/>
      <c r="GR133" s="415"/>
      <c r="GS133" s="415"/>
      <c r="GT133" s="415"/>
      <c r="GU133" s="415"/>
      <c r="GV133" s="415"/>
      <c r="GW133" s="415"/>
      <c r="GX133" s="415"/>
      <c r="GY133" s="415"/>
      <c r="GZ133" s="415"/>
      <c r="HA133" s="415"/>
      <c r="HB133" s="415"/>
      <c r="HC133" s="415"/>
      <c r="HD133" s="415"/>
      <c r="HE133" s="415"/>
      <c r="HF133" s="415"/>
      <c r="HG133" s="415"/>
      <c r="HH133" s="415"/>
      <c r="HI133" s="415"/>
      <c r="HJ133" s="415"/>
      <c r="HK133" s="415"/>
      <c r="HL133" s="415"/>
      <c r="HM133" s="415"/>
      <c r="HN133" s="415"/>
      <c r="HO133" s="415"/>
      <c r="HP133" s="415"/>
      <c r="HQ133" s="415"/>
      <c r="HR133" s="415"/>
      <c r="HS133" s="415"/>
      <c r="HT133" s="415"/>
      <c r="HU133" s="415"/>
      <c r="HV133" s="415"/>
      <c r="HW133" s="415"/>
      <c r="HX133" s="415"/>
      <c r="HY133" s="415"/>
      <c r="HZ133" s="415"/>
      <c r="IA133" s="415"/>
      <c r="IB133" s="415"/>
      <c r="IC133" s="415"/>
      <c r="ID133" s="415"/>
      <c r="IE133" s="415"/>
      <c r="IF133" s="415"/>
      <c r="IG133" s="415"/>
      <c r="IH133" s="415"/>
      <c r="II133" s="415"/>
      <c r="IJ133" s="415"/>
      <c r="IK133" s="415"/>
      <c r="IL133" s="415"/>
      <c r="IM133" s="415"/>
      <c r="IN133" s="415"/>
      <c r="IO133" s="415"/>
      <c r="IP133" s="415"/>
      <c r="IQ133" s="415"/>
      <c r="IR133" s="415"/>
    </row>
    <row r="134" spans="1:252" ht="12" customHeight="1" x14ac:dyDescent="0.2">
      <c r="A134" s="446"/>
      <c r="B134" s="448"/>
      <c r="C134" s="449"/>
      <c r="D134" s="449"/>
      <c r="E134" s="449"/>
      <c r="F134" s="450"/>
      <c r="G134" s="450"/>
      <c r="H134" s="450"/>
      <c r="I134" s="450"/>
      <c r="J134" s="450"/>
      <c r="K134" s="450"/>
      <c r="L134" s="450"/>
      <c r="M134" s="449"/>
      <c r="N134" s="449"/>
      <c r="O134" s="451"/>
      <c r="P134" s="451"/>
      <c r="Q134" s="451"/>
      <c r="R134" s="442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29"/>
      <c r="AE134" s="429"/>
      <c r="AF134" s="429"/>
      <c r="AG134" s="429"/>
      <c r="AH134" s="429"/>
      <c r="AI134" s="429"/>
      <c r="AJ134" s="429"/>
      <c r="AK134" s="429"/>
      <c r="AL134" s="429"/>
      <c r="AM134" s="429"/>
      <c r="AN134" s="429"/>
      <c r="AO134" s="429"/>
      <c r="AP134" s="429"/>
      <c r="AQ134" s="429"/>
      <c r="AR134" s="429"/>
      <c r="AS134" s="415"/>
      <c r="AT134" s="415"/>
      <c r="AU134" s="415"/>
      <c r="AV134" s="415"/>
      <c r="AW134" s="415"/>
      <c r="AX134" s="415"/>
      <c r="AY134" s="415"/>
      <c r="AZ134" s="415"/>
      <c r="BA134" s="415"/>
      <c r="BB134" s="415"/>
      <c r="BC134" s="415"/>
      <c r="BD134" s="415"/>
      <c r="BE134" s="415"/>
      <c r="BF134" s="415"/>
      <c r="BG134" s="415"/>
      <c r="BH134" s="415"/>
      <c r="BI134" s="415"/>
      <c r="BJ134" s="415"/>
      <c r="BK134" s="415"/>
      <c r="BL134" s="415"/>
      <c r="BM134" s="415"/>
      <c r="BN134" s="415"/>
      <c r="BO134" s="415"/>
      <c r="BP134" s="415"/>
      <c r="BQ134" s="415"/>
      <c r="BR134" s="415"/>
      <c r="BS134" s="415"/>
      <c r="BT134" s="415"/>
      <c r="BU134" s="415"/>
      <c r="BV134" s="415"/>
      <c r="BW134" s="415"/>
      <c r="BX134" s="415"/>
      <c r="BY134" s="415"/>
      <c r="BZ134" s="415"/>
      <c r="CA134" s="415"/>
      <c r="CB134" s="415"/>
      <c r="CC134" s="415"/>
      <c r="CD134" s="415"/>
      <c r="CE134" s="415"/>
      <c r="CF134" s="415"/>
      <c r="CG134" s="415"/>
      <c r="CH134" s="415"/>
      <c r="CI134" s="415"/>
      <c r="CJ134" s="415"/>
      <c r="CK134" s="415"/>
      <c r="CL134" s="415"/>
      <c r="CM134" s="415"/>
      <c r="CN134" s="415"/>
      <c r="CO134" s="415"/>
      <c r="CP134" s="415"/>
      <c r="CQ134" s="415"/>
      <c r="CR134" s="415"/>
      <c r="CS134" s="415"/>
      <c r="CT134" s="415"/>
      <c r="CU134" s="415"/>
      <c r="CV134" s="415"/>
      <c r="CW134" s="415"/>
      <c r="CX134" s="415"/>
      <c r="CY134" s="415"/>
      <c r="CZ134" s="415"/>
      <c r="DA134" s="415"/>
      <c r="DB134" s="415"/>
      <c r="DC134" s="415"/>
      <c r="DD134" s="415"/>
      <c r="DE134" s="415"/>
      <c r="DF134" s="415"/>
      <c r="DG134" s="415"/>
      <c r="DH134" s="415"/>
      <c r="DI134" s="415"/>
      <c r="DJ134" s="415"/>
      <c r="DK134" s="415"/>
      <c r="DL134" s="415"/>
      <c r="DM134" s="415"/>
      <c r="DN134" s="415"/>
      <c r="DO134" s="415"/>
      <c r="DP134" s="415"/>
      <c r="DQ134" s="415"/>
      <c r="DR134" s="415"/>
      <c r="DS134" s="415"/>
      <c r="DT134" s="415"/>
      <c r="DU134" s="415"/>
      <c r="DV134" s="415"/>
      <c r="DW134" s="415"/>
      <c r="DX134" s="415"/>
      <c r="DY134" s="415"/>
      <c r="DZ134" s="415"/>
      <c r="EA134" s="415"/>
      <c r="EB134" s="415"/>
      <c r="EC134" s="415"/>
      <c r="ED134" s="415"/>
      <c r="EE134" s="415"/>
      <c r="EF134" s="415"/>
      <c r="EG134" s="415"/>
      <c r="EH134" s="415"/>
      <c r="EI134" s="415"/>
      <c r="EJ134" s="415"/>
      <c r="EK134" s="415"/>
      <c r="EL134" s="415"/>
      <c r="EM134" s="415"/>
      <c r="EN134" s="415"/>
      <c r="EO134" s="415"/>
      <c r="EP134" s="415"/>
      <c r="EQ134" s="415"/>
      <c r="ER134" s="415"/>
      <c r="ES134" s="415"/>
      <c r="ET134" s="415"/>
      <c r="EU134" s="415"/>
      <c r="EV134" s="415"/>
      <c r="EW134" s="415"/>
      <c r="EX134" s="415"/>
      <c r="EY134" s="415"/>
      <c r="EZ134" s="415"/>
      <c r="FA134" s="415"/>
      <c r="FB134" s="415"/>
      <c r="FC134" s="415"/>
      <c r="FD134" s="415"/>
      <c r="FE134" s="415"/>
      <c r="FF134" s="415"/>
      <c r="FG134" s="415"/>
      <c r="FH134" s="415"/>
      <c r="FI134" s="415"/>
      <c r="FJ134" s="415"/>
      <c r="FK134" s="415"/>
      <c r="FL134" s="415"/>
      <c r="FM134" s="415"/>
      <c r="FN134" s="415"/>
      <c r="FO134" s="415"/>
      <c r="FP134" s="415"/>
      <c r="FQ134" s="415"/>
      <c r="FR134" s="415"/>
      <c r="FS134" s="415"/>
      <c r="FT134" s="415"/>
      <c r="FU134" s="415"/>
      <c r="FV134" s="415"/>
      <c r="FW134" s="415"/>
      <c r="FX134" s="415"/>
      <c r="FY134" s="415"/>
      <c r="FZ134" s="415"/>
      <c r="GA134" s="415"/>
      <c r="GB134" s="415"/>
      <c r="GC134" s="415"/>
      <c r="GD134" s="415"/>
      <c r="GE134" s="415"/>
      <c r="GF134" s="415"/>
      <c r="GG134" s="415"/>
      <c r="GH134" s="415"/>
      <c r="GI134" s="415"/>
      <c r="GJ134" s="415"/>
      <c r="GK134" s="415"/>
      <c r="GL134" s="415"/>
      <c r="GM134" s="415"/>
      <c r="GN134" s="415"/>
      <c r="GO134" s="415"/>
      <c r="GP134" s="415"/>
      <c r="GQ134" s="415"/>
      <c r="GR134" s="415"/>
      <c r="GS134" s="415"/>
      <c r="GT134" s="415"/>
      <c r="GU134" s="415"/>
      <c r="GV134" s="415"/>
      <c r="GW134" s="415"/>
      <c r="GX134" s="415"/>
      <c r="GY134" s="415"/>
      <c r="GZ134" s="415"/>
      <c r="HA134" s="415"/>
      <c r="HB134" s="415"/>
      <c r="HC134" s="415"/>
      <c r="HD134" s="415"/>
      <c r="HE134" s="415"/>
      <c r="HF134" s="415"/>
      <c r="HG134" s="415"/>
      <c r="HH134" s="415"/>
      <c r="HI134" s="415"/>
      <c r="HJ134" s="415"/>
      <c r="HK134" s="415"/>
      <c r="HL134" s="415"/>
      <c r="HM134" s="415"/>
      <c r="HN134" s="415"/>
      <c r="HO134" s="415"/>
      <c r="HP134" s="415"/>
      <c r="HQ134" s="415"/>
      <c r="HR134" s="415"/>
      <c r="HS134" s="415"/>
      <c r="HT134" s="415"/>
      <c r="HU134" s="415"/>
      <c r="HV134" s="415"/>
      <c r="HW134" s="415"/>
      <c r="HX134" s="415"/>
      <c r="HY134" s="415"/>
      <c r="HZ134" s="415"/>
      <c r="IA134" s="415"/>
      <c r="IB134" s="415"/>
      <c r="IC134" s="415"/>
      <c r="ID134" s="415"/>
      <c r="IE134" s="415"/>
      <c r="IF134" s="415"/>
      <c r="IG134" s="415"/>
      <c r="IH134" s="415"/>
      <c r="II134" s="415"/>
      <c r="IJ134" s="415"/>
      <c r="IK134" s="415"/>
      <c r="IL134" s="415"/>
      <c r="IM134" s="415"/>
      <c r="IN134" s="415"/>
      <c r="IO134" s="415"/>
      <c r="IP134" s="415"/>
      <c r="IQ134" s="415"/>
      <c r="IR134" s="415"/>
    </row>
    <row r="135" spans="1:252" ht="12" customHeight="1" x14ac:dyDescent="0.2">
      <c r="A135" s="446"/>
      <c r="B135" s="448"/>
      <c r="C135" s="449"/>
      <c r="D135" s="449"/>
      <c r="E135" s="449"/>
      <c r="F135" s="450"/>
      <c r="G135" s="450"/>
      <c r="H135" s="450"/>
      <c r="I135" s="450"/>
      <c r="J135" s="450"/>
      <c r="K135" s="450"/>
      <c r="L135" s="450"/>
      <c r="M135" s="449"/>
      <c r="N135" s="449"/>
      <c r="O135" s="451"/>
      <c r="P135" s="451"/>
      <c r="Q135" s="451"/>
      <c r="R135" s="442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29"/>
      <c r="AE135" s="429"/>
      <c r="AF135" s="429"/>
      <c r="AG135" s="429"/>
      <c r="AH135" s="429"/>
      <c r="AI135" s="429"/>
      <c r="AJ135" s="429"/>
      <c r="AK135" s="429"/>
      <c r="AL135" s="429"/>
      <c r="AM135" s="429"/>
      <c r="AN135" s="429"/>
      <c r="AO135" s="429"/>
      <c r="AP135" s="429"/>
      <c r="AQ135" s="429"/>
      <c r="AR135" s="429"/>
      <c r="AS135" s="415"/>
      <c r="AT135" s="415"/>
      <c r="AU135" s="415"/>
      <c r="AV135" s="415"/>
      <c r="AW135" s="415"/>
      <c r="AX135" s="415"/>
      <c r="AY135" s="415"/>
      <c r="AZ135" s="415"/>
      <c r="BA135" s="415"/>
      <c r="BB135" s="415"/>
      <c r="BC135" s="415"/>
      <c r="BD135" s="415"/>
      <c r="BE135" s="415"/>
      <c r="BF135" s="415"/>
      <c r="BG135" s="415"/>
      <c r="BH135" s="415"/>
      <c r="BI135" s="415"/>
      <c r="BJ135" s="415"/>
      <c r="BK135" s="415"/>
      <c r="BL135" s="415"/>
      <c r="BM135" s="415"/>
      <c r="BN135" s="415"/>
      <c r="BO135" s="415"/>
      <c r="BP135" s="415"/>
      <c r="BQ135" s="415"/>
      <c r="BR135" s="415"/>
      <c r="BS135" s="415"/>
      <c r="BT135" s="415"/>
      <c r="BU135" s="415"/>
      <c r="BV135" s="415"/>
      <c r="BW135" s="415"/>
      <c r="BX135" s="415"/>
      <c r="BY135" s="415"/>
      <c r="BZ135" s="415"/>
      <c r="CA135" s="415"/>
      <c r="CB135" s="415"/>
      <c r="CC135" s="415"/>
      <c r="CD135" s="415"/>
      <c r="CE135" s="415"/>
      <c r="CF135" s="415"/>
      <c r="CG135" s="415"/>
      <c r="CH135" s="415"/>
      <c r="CI135" s="415"/>
      <c r="CJ135" s="415"/>
      <c r="CK135" s="415"/>
      <c r="CL135" s="415"/>
      <c r="CM135" s="415"/>
      <c r="CN135" s="415"/>
      <c r="CO135" s="415"/>
      <c r="CP135" s="415"/>
      <c r="CQ135" s="415"/>
      <c r="CR135" s="415"/>
      <c r="CS135" s="415"/>
      <c r="CT135" s="415"/>
      <c r="CU135" s="415"/>
      <c r="CV135" s="415"/>
      <c r="CW135" s="415"/>
      <c r="CX135" s="415"/>
      <c r="CY135" s="415"/>
      <c r="CZ135" s="415"/>
      <c r="DA135" s="415"/>
      <c r="DB135" s="415"/>
      <c r="DC135" s="415"/>
      <c r="DD135" s="415"/>
      <c r="DE135" s="415"/>
      <c r="DF135" s="415"/>
      <c r="DG135" s="415"/>
      <c r="DH135" s="415"/>
      <c r="DI135" s="415"/>
      <c r="DJ135" s="415"/>
      <c r="DK135" s="415"/>
      <c r="DL135" s="415"/>
      <c r="DM135" s="415"/>
      <c r="DN135" s="415"/>
      <c r="DO135" s="415"/>
      <c r="DP135" s="415"/>
      <c r="DQ135" s="415"/>
      <c r="DR135" s="415"/>
      <c r="DS135" s="415"/>
      <c r="DT135" s="415"/>
      <c r="DU135" s="415"/>
      <c r="DV135" s="415"/>
      <c r="DW135" s="415"/>
      <c r="DX135" s="415"/>
      <c r="DY135" s="415"/>
      <c r="DZ135" s="415"/>
      <c r="EA135" s="415"/>
      <c r="EB135" s="415"/>
      <c r="EC135" s="415"/>
      <c r="ED135" s="415"/>
      <c r="EE135" s="415"/>
      <c r="EF135" s="415"/>
      <c r="EG135" s="415"/>
      <c r="EH135" s="415"/>
      <c r="EI135" s="415"/>
      <c r="EJ135" s="415"/>
      <c r="EK135" s="415"/>
      <c r="EL135" s="415"/>
      <c r="EM135" s="415"/>
      <c r="EN135" s="415"/>
      <c r="EO135" s="415"/>
      <c r="EP135" s="415"/>
      <c r="EQ135" s="415"/>
      <c r="ER135" s="415"/>
      <c r="ES135" s="415"/>
      <c r="ET135" s="415"/>
      <c r="EU135" s="415"/>
      <c r="EV135" s="415"/>
      <c r="EW135" s="415"/>
      <c r="EX135" s="415"/>
      <c r="EY135" s="415"/>
      <c r="EZ135" s="415"/>
      <c r="FA135" s="415"/>
      <c r="FB135" s="415"/>
      <c r="FC135" s="415"/>
      <c r="FD135" s="415"/>
      <c r="FE135" s="415"/>
      <c r="FF135" s="415"/>
      <c r="FG135" s="415"/>
      <c r="FH135" s="415"/>
      <c r="FI135" s="415"/>
      <c r="FJ135" s="415"/>
      <c r="FK135" s="415"/>
      <c r="FL135" s="415"/>
      <c r="FM135" s="415"/>
      <c r="FN135" s="415"/>
      <c r="FO135" s="415"/>
      <c r="FP135" s="415"/>
      <c r="FQ135" s="415"/>
      <c r="FR135" s="415"/>
      <c r="FS135" s="415"/>
      <c r="FT135" s="415"/>
      <c r="FU135" s="415"/>
      <c r="FV135" s="415"/>
      <c r="FW135" s="415"/>
      <c r="FX135" s="415"/>
      <c r="FY135" s="415"/>
      <c r="FZ135" s="415"/>
      <c r="GA135" s="415"/>
      <c r="GB135" s="415"/>
      <c r="GC135" s="415"/>
      <c r="GD135" s="415"/>
      <c r="GE135" s="415"/>
      <c r="GF135" s="415"/>
      <c r="GG135" s="415"/>
      <c r="GH135" s="415"/>
      <c r="GI135" s="415"/>
      <c r="GJ135" s="415"/>
      <c r="GK135" s="415"/>
      <c r="GL135" s="415"/>
      <c r="GM135" s="415"/>
      <c r="GN135" s="415"/>
      <c r="GO135" s="415"/>
      <c r="GP135" s="415"/>
      <c r="GQ135" s="415"/>
      <c r="GR135" s="415"/>
      <c r="GS135" s="415"/>
      <c r="GT135" s="415"/>
      <c r="GU135" s="415"/>
      <c r="GV135" s="415"/>
      <c r="GW135" s="415"/>
      <c r="GX135" s="415"/>
      <c r="GY135" s="415"/>
      <c r="GZ135" s="415"/>
      <c r="HA135" s="415"/>
      <c r="HB135" s="415"/>
      <c r="HC135" s="415"/>
      <c r="HD135" s="415"/>
      <c r="HE135" s="415"/>
      <c r="HF135" s="415"/>
      <c r="HG135" s="415"/>
      <c r="HH135" s="415"/>
      <c r="HI135" s="415"/>
      <c r="HJ135" s="415"/>
      <c r="HK135" s="415"/>
      <c r="HL135" s="415"/>
      <c r="HM135" s="415"/>
      <c r="HN135" s="415"/>
      <c r="HO135" s="415"/>
      <c r="HP135" s="415"/>
      <c r="HQ135" s="415"/>
      <c r="HR135" s="415"/>
      <c r="HS135" s="415"/>
      <c r="HT135" s="415"/>
      <c r="HU135" s="415"/>
      <c r="HV135" s="415"/>
      <c r="HW135" s="415"/>
      <c r="HX135" s="415"/>
      <c r="HY135" s="415"/>
      <c r="HZ135" s="415"/>
      <c r="IA135" s="415"/>
      <c r="IB135" s="415"/>
      <c r="IC135" s="415"/>
      <c r="ID135" s="415"/>
      <c r="IE135" s="415"/>
      <c r="IF135" s="415"/>
      <c r="IG135" s="415"/>
      <c r="IH135" s="415"/>
      <c r="II135" s="415"/>
      <c r="IJ135" s="415"/>
      <c r="IK135" s="415"/>
      <c r="IL135" s="415"/>
      <c r="IM135" s="415"/>
      <c r="IN135" s="415"/>
      <c r="IO135" s="415"/>
      <c r="IP135" s="415"/>
      <c r="IQ135" s="415"/>
      <c r="IR135" s="415"/>
    </row>
    <row r="136" spans="1:252" ht="12" customHeight="1" x14ac:dyDescent="0.2">
      <c r="A136" s="446"/>
      <c r="B136" s="448"/>
      <c r="C136" s="449"/>
      <c r="D136" s="449"/>
      <c r="E136" s="449"/>
      <c r="F136" s="450"/>
      <c r="G136" s="450"/>
      <c r="H136" s="450"/>
      <c r="I136" s="450"/>
      <c r="J136" s="450"/>
      <c r="K136" s="450"/>
      <c r="L136" s="450"/>
      <c r="M136" s="449"/>
      <c r="N136" s="449"/>
      <c r="O136" s="451"/>
      <c r="P136" s="451"/>
      <c r="Q136" s="451"/>
      <c r="R136" s="442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29"/>
      <c r="AE136" s="429"/>
      <c r="AF136" s="429"/>
      <c r="AG136" s="429"/>
      <c r="AH136" s="429"/>
      <c r="AI136" s="429"/>
      <c r="AJ136" s="429"/>
      <c r="AK136" s="429"/>
      <c r="AL136" s="429"/>
      <c r="AM136" s="429"/>
      <c r="AN136" s="429"/>
      <c r="AO136" s="429"/>
      <c r="AP136" s="429"/>
      <c r="AQ136" s="429"/>
      <c r="AR136" s="429"/>
      <c r="AS136" s="415"/>
      <c r="AT136" s="415"/>
      <c r="AU136" s="415"/>
      <c r="AV136" s="415"/>
      <c r="AW136" s="415"/>
      <c r="AX136" s="415"/>
      <c r="AY136" s="415"/>
      <c r="AZ136" s="415"/>
      <c r="BA136" s="415"/>
      <c r="BB136" s="415"/>
      <c r="BC136" s="415"/>
      <c r="BD136" s="415"/>
      <c r="BE136" s="415"/>
      <c r="BF136" s="415"/>
      <c r="BG136" s="415"/>
      <c r="BH136" s="415"/>
      <c r="BI136" s="415"/>
      <c r="BJ136" s="415"/>
      <c r="BK136" s="415"/>
      <c r="BL136" s="415"/>
      <c r="BM136" s="415"/>
      <c r="BN136" s="415"/>
      <c r="BO136" s="415"/>
      <c r="BP136" s="415"/>
      <c r="BQ136" s="415"/>
      <c r="BR136" s="415"/>
      <c r="BS136" s="415"/>
      <c r="BT136" s="415"/>
      <c r="BU136" s="415"/>
      <c r="BV136" s="415"/>
      <c r="BW136" s="415"/>
      <c r="BX136" s="415"/>
      <c r="BY136" s="415"/>
      <c r="BZ136" s="415"/>
      <c r="CA136" s="415"/>
      <c r="CB136" s="415"/>
      <c r="CC136" s="415"/>
      <c r="CD136" s="415"/>
      <c r="CE136" s="415"/>
      <c r="CF136" s="415"/>
      <c r="CG136" s="415"/>
      <c r="CH136" s="415"/>
      <c r="CI136" s="415"/>
      <c r="CJ136" s="415"/>
      <c r="CK136" s="415"/>
      <c r="CL136" s="415"/>
      <c r="CM136" s="415"/>
      <c r="CN136" s="415"/>
      <c r="CO136" s="415"/>
      <c r="CP136" s="415"/>
      <c r="CQ136" s="415"/>
      <c r="CR136" s="415"/>
      <c r="CS136" s="415"/>
      <c r="CT136" s="415"/>
      <c r="CU136" s="415"/>
      <c r="CV136" s="415"/>
      <c r="CW136" s="415"/>
      <c r="CX136" s="415"/>
      <c r="CY136" s="415"/>
      <c r="CZ136" s="415"/>
      <c r="DA136" s="415"/>
      <c r="DB136" s="415"/>
      <c r="DC136" s="415"/>
      <c r="DD136" s="415"/>
      <c r="DE136" s="415"/>
      <c r="DF136" s="415"/>
      <c r="DG136" s="415"/>
      <c r="DH136" s="415"/>
      <c r="DI136" s="415"/>
      <c r="DJ136" s="415"/>
      <c r="DK136" s="415"/>
      <c r="DL136" s="415"/>
      <c r="DM136" s="415"/>
      <c r="DN136" s="415"/>
      <c r="DO136" s="415"/>
      <c r="DP136" s="415"/>
      <c r="DQ136" s="415"/>
      <c r="DR136" s="415"/>
      <c r="DS136" s="415"/>
      <c r="DT136" s="415"/>
      <c r="DU136" s="415"/>
      <c r="DV136" s="415"/>
      <c r="DW136" s="415"/>
      <c r="DX136" s="415"/>
      <c r="DY136" s="415"/>
      <c r="DZ136" s="415"/>
      <c r="EA136" s="415"/>
      <c r="EB136" s="415"/>
      <c r="EC136" s="415"/>
      <c r="ED136" s="415"/>
      <c r="EE136" s="415"/>
      <c r="EF136" s="415"/>
      <c r="EG136" s="415"/>
      <c r="EH136" s="415"/>
      <c r="EI136" s="415"/>
      <c r="EJ136" s="415"/>
      <c r="EK136" s="415"/>
      <c r="EL136" s="415"/>
      <c r="EM136" s="415"/>
      <c r="EN136" s="415"/>
      <c r="EO136" s="415"/>
      <c r="EP136" s="415"/>
      <c r="EQ136" s="415"/>
      <c r="ER136" s="415"/>
      <c r="ES136" s="415"/>
      <c r="ET136" s="415"/>
      <c r="EU136" s="415"/>
      <c r="EV136" s="415"/>
      <c r="EW136" s="415"/>
      <c r="EX136" s="415"/>
      <c r="EY136" s="415"/>
      <c r="EZ136" s="415"/>
      <c r="FA136" s="415"/>
      <c r="FB136" s="415"/>
      <c r="FC136" s="415"/>
      <c r="FD136" s="415"/>
      <c r="FE136" s="415"/>
      <c r="FF136" s="415"/>
      <c r="FG136" s="415"/>
      <c r="FH136" s="415"/>
      <c r="FI136" s="415"/>
      <c r="FJ136" s="415"/>
      <c r="FK136" s="415"/>
      <c r="FL136" s="415"/>
      <c r="FM136" s="415"/>
      <c r="FN136" s="415"/>
      <c r="FO136" s="415"/>
      <c r="FP136" s="415"/>
      <c r="FQ136" s="415"/>
      <c r="FR136" s="415"/>
      <c r="FS136" s="415"/>
      <c r="FT136" s="415"/>
      <c r="FU136" s="415"/>
      <c r="FV136" s="415"/>
      <c r="FW136" s="415"/>
      <c r="FX136" s="415"/>
      <c r="FY136" s="415"/>
      <c r="FZ136" s="415"/>
      <c r="GA136" s="415"/>
      <c r="GB136" s="415"/>
      <c r="GC136" s="415"/>
      <c r="GD136" s="415"/>
      <c r="GE136" s="415"/>
      <c r="GF136" s="415"/>
      <c r="GG136" s="415"/>
      <c r="GH136" s="415"/>
      <c r="GI136" s="415"/>
      <c r="GJ136" s="415"/>
      <c r="GK136" s="415"/>
      <c r="GL136" s="415"/>
      <c r="GM136" s="415"/>
      <c r="GN136" s="415"/>
      <c r="GO136" s="415"/>
      <c r="GP136" s="415"/>
      <c r="GQ136" s="415"/>
      <c r="GR136" s="415"/>
      <c r="GS136" s="415"/>
      <c r="GT136" s="415"/>
      <c r="GU136" s="415"/>
      <c r="GV136" s="415"/>
      <c r="GW136" s="415"/>
      <c r="GX136" s="415"/>
      <c r="GY136" s="415"/>
      <c r="GZ136" s="415"/>
      <c r="HA136" s="415"/>
      <c r="HB136" s="415"/>
      <c r="HC136" s="415"/>
      <c r="HD136" s="415"/>
      <c r="HE136" s="415"/>
      <c r="HF136" s="415"/>
      <c r="HG136" s="415"/>
      <c r="HH136" s="415"/>
      <c r="HI136" s="415"/>
      <c r="HJ136" s="415"/>
      <c r="HK136" s="415"/>
      <c r="HL136" s="415"/>
      <c r="HM136" s="415"/>
      <c r="HN136" s="415"/>
      <c r="HO136" s="415"/>
      <c r="HP136" s="415"/>
      <c r="HQ136" s="415"/>
      <c r="HR136" s="415"/>
      <c r="HS136" s="415"/>
      <c r="HT136" s="415"/>
      <c r="HU136" s="415"/>
      <c r="HV136" s="415"/>
      <c r="HW136" s="415"/>
      <c r="HX136" s="415"/>
      <c r="HY136" s="415"/>
      <c r="HZ136" s="415"/>
      <c r="IA136" s="415"/>
      <c r="IB136" s="415"/>
      <c r="IC136" s="415"/>
      <c r="ID136" s="415"/>
      <c r="IE136" s="415"/>
      <c r="IF136" s="415"/>
      <c r="IG136" s="415"/>
      <c r="IH136" s="415"/>
      <c r="II136" s="415"/>
      <c r="IJ136" s="415"/>
      <c r="IK136" s="415"/>
      <c r="IL136" s="415"/>
      <c r="IM136" s="415"/>
      <c r="IN136" s="415"/>
      <c r="IO136" s="415"/>
      <c r="IP136" s="415"/>
      <c r="IQ136" s="415"/>
      <c r="IR136" s="415"/>
    </row>
    <row r="137" spans="1:252" ht="12" customHeight="1" x14ac:dyDescent="0.2">
      <c r="A137" s="446"/>
      <c r="B137" s="448"/>
      <c r="C137" s="449"/>
      <c r="D137" s="449"/>
      <c r="E137" s="449"/>
      <c r="F137" s="450"/>
      <c r="G137" s="450"/>
      <c r="H137" s="450"/>
      <c r="I137" s="450"/>
      <c r="J137" s="450"/>
      <c r="K137" s="450"/>
      <c r="L137" s="450"/>
      <c r="M137" s="449"/>
      <c r="N137" s="449"/>
      <c r="O137" s="451"/>
      <c r="P137" s="451"/>
      <c r="Q137" s="451"/>
      <c r="R137" s="442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29"/>
      <c r="AE137" s="429"/>
      <c r="AF137" s="429"/>
      <c r="AG137" s="429"/>
      <c r="AH137" s="429"/>
      <c r="AI137" s="429"/>
      <c r="AJ137" s="429"/>
      <c r="AK137" s="429"/>
      <c r="AL137" s="429"/>
      <c r="AM137" s="429"/>
      <c r="AN137" s="429"/>
      <c r="AO137" s="429"/>
      <c r="AP137" s="429"/>
      <c r="AQ137" s="429"/>
      <c r="AR137" s="429"/>
      <c r="AS137" s="415"/>
      <c r="AT137" s="415"/>
      <c r="AU137" s="415"/>
      <c r="AV137" s="415"/>
      <c r="AW137" s="415"/>
      <c r="AX137" s="415"/>
      <c r="AY137" s="415"/>
      <c r="AZ137" s="415"/>
      <c r="BA137" s="415"/>
      <c r="BB137" s="415"/>
      <c r="BC137" s="415"/>
      <c r="BD137" s="415"/>
      <c r="BE137" s="415"/>
      <c r="BF137" s="415"/>
      <c r="BG137" s="415"/>
      <c r="BH137" s="415"/>
      <c r="BI137" s="415"/>
      <c r="BJ137" s="415"/>
      <c r="BK137" s="415"/>
      <c r="BL137" s="415"/>
      <c r="BM137" s="415"/>
      <c r="BN137" s="415"/>
      <c r="BO137" s="415"/>
      <c r="BP137" s="415"/>
      <c r="BQ137" s="415"/>
      <c r="BR137" s="415"/>
      <c r="BS137" s="415"/>
      <c r="BT137" s="415"/>
      <c r="BU137" s="415"/>
      <c r="BV137" s="415"/>
      <c r="BW137" s="415"/>
      <c r="BX137" s="415"/>
      <c r="BY137" s="415"/>
      <c r="BZ137" s="415"/>
      <c r="CA137" s="415"/>
      <c r="CB137" s="415"/>
      <c r="CC137" s="415"/>
      <c r="CD137" s="415"/>
      <c r="CE137" s="415"/>
      <c r="CF137" s="415"/>
      <c r="CG137" s="415"/>
      <c r="CH137" s="415"/>
      <c r="CI137" s="415"/>
      <c r="CJ137" s="415"/>
      <c r="CK137" s="415"/>
      <c r="CL137" s="415"/>
      <c r="CM137" s="415"/>
      <c r="CN137" s="415"/>
      <c r="CO137" s="415"/>
      <c r="CP137" s="415"/>
      <c r="CQ137" s="415"/>
      <c r="CR137" s="415"/>
      <c r="CS137" s="415"/>
      <c r="CT137" s="415"/>
      <c r="CU137" s="415"/>
      <c r="CV137" s="415"/>
      <c r="CW137" s="415"/>
      <c r="CX137" s="415"/>
      <c r="CY137" s="415"/>
      <c r="CZ137" s="415"/>
      <c r="DA137" s="415"/>
      <c r="DB137" s="415"/>
      <c r="DC137" s="415"/>
      <c r="DD137" s="415"/>
      <c r="DE137" s="415"/>
      <c r="DF137" s="415"/>
      <c r="DG137" s="415"/>
      <c r="DH137" s="415"/>
      <c r="DI137" s="415"/>
      <c r="DJ137" s="415"/>
      <c r="DK137" s="415"/>
      <c r="DL137" s="415"/>
      <c r="DM137" s="415"/>
      <c r="DN137" s="415"/>
      <c r="DO137" s="415"/>
      <c r="DP137" s="415"/>
      <c r="DQ137" s="415"/>
      <c r="DR137" s="415"/>
      <c r="DS137" s="415"/>
      <c r="DT137" s="415"/>
      <c r="DU137" s="415"/>
      <c r="DV137" s="415"/>
      <c r="DW137" s="415"/>
      <c r="DX137" s="415"/>
      <c r="DY137" s="415"/>
      <c r="DZ137" s="415"/>
      <c r="EA137" s="415"/>
      <c r="EB137" s="415"/>
      <c r="EC137" s="415"/>
      <c r="ED137" s="415"/>
      <c r="EE137" s="415"/>
      <c r="EF137" s="415"/>
      <c r="EG137" s="415"/>
      <c r="EH137" s="415"/>
      <c r="EI137" s="415"/>
      <c r="EJ137" s="415"/>
      <c r="EK137" s="415"/>
      <c r="EL137" s="415"/>
      <c r="EM137" s="415"/>
      <c r="EN137" s="415"/>
      <c r="EO137" s="415"/>
      <c r="EP137" s="415"/>
      <c r="EQ137" s="415"/>
      <c r="ER137" s="415"/>
      <c r="ES137" s="415"/>
      <c r="ET137" s="415"/>
      <c r="EU137" s="415"/>
      <c r="EV137" s="415"/>
      <c r="EW137" s="415"/>
      <c r="EX137" s="415"/>
      <c r="EY137" s="415"/>
      <c r="EZ137" s="415"/>
      <c r="FA137" s="415"/>
      <c r="FB137" s="415"/>
      <c r="FC137" s="415"/>
      <c r="FD137" s="415"/>
      <c r="FE137" s="415"/>
      <c r="FF137" s="415"/>
      <c r="FG137" s="415"/>
      <c r="FH137" s="415"/>
      <c r="FI137" s="415"/>
      <c r="FJ137" s="415"/>
      <c r="FK137" s="415"/>
      <c r="FL137" s="415"/>
      <c r="FM137" s="415"/>
      <c r="FN137" s="415"/>
      <c r="FO137" s="415"/>
      <c r="FP137" s="415"/>
      <c r="FQ137" s="415"/>
      <c r="FR137" s="415"/>
      <c r="FS137" s="415"/>
      <c r="FT137" s="415"/>
      <c r="FU137" s="415"/>
      <c r="FV137" s="415"/>
      <c r="FW137" s="415"/>
      <c r="FX137" s="415"/>
      <c r="FY137" s="415"/>
      <c r="FZ137" s="415"/>
      <c r="GA137" s="415"/>
      <c r="GB137" s="415"/>
      <c r="GC137" s="415"/>
      <c r="GD137" s="415"/>
      <c r="GE137" s="415"/>
      <c r="GF137" s="415"/>
      <c r="GG137" s="415"/>
      <c r="GH137" s="415"/>
      <c r="GI137" s="415"/>
      <c r="GJ137" s="415"/>
      <c r="GK137" s="415"/>
      <c r="GL137" s="415"/>
      <c r="GM137" s="415"/>
      <c r="GN137" s="415"/>
      <c r="GO137" s="415"/>
      <c r="GP137" s="415"/>
      <c r="GQ137" s="415"/>
      <c r="GR137" s="415"/>
      <c r="GS137" s="415"/>
      <c r="GT137" s="415"/>
      <c r="GU137" s="415"/>
      <c r="GV137" s="415"/>
      <c r="GW137" s="415"/>
      <c r="GX137" s="415"/>
      <c r="GY137" s="415"/>
      <c r="GZ137" s="415"/>
      <c r="HA137" s="415"/>
      <c r="HB137" s="415"/>
      <c r="HC137" s="415"/>
      <c r="HD137" s="415"/>
      <c r="HE137" s="415"/>
      <c r="HF137" s="415"/>
      <c r="HG137" s="415"/>
      <c r="HH137" s="415"/>
      <c r="HI137" s="415"/>
      <c r="HJ137" s="415"/>
      <c r="HK137" s="415"/>
      <c r="HL137" s="415"/>
      <c r="HM137" s="415"/>
      <c r="HN137" s="415"/>
      <c r="HO137" s="415"/>
      <c r="HP137" s="415"/>
      <c r="HQ137" s="415"/>
      <c r="HR137" s="415"/>
      <c r="HS137" s="415"/>
      <c r="HT137" s="415"/>
      <c r="HU137" s="415"/>
      <c r="HV137" s="415"/>
      <c r="HW137" s="415"/>
      <c r="HX137" s="415"/>
      <c r="HY137" s="415"/>
      <c r="HZ137" s="415"/>
      <c r="IA137" s="415"/>
      <c r="IB137" s="415"/>
      <c r="IC137" s="415"/>
      <c r="ID137" s="415"/>
      <c r="IE137" s="415"/>
      <c r="IF137" s="415"/>
      <c r="IG137" s="415"/>
      <c r="IH137" s="415"/>
      <c r="II137" s="415"/>
      <c r="IJ137" s="415"/>
      <c r="IK137" s="415"/>
      <c r="IL137" s="415"/>
      <c r="IM137" s="415"/>
      <c r="IN137" s="415"/>
      <c r="IO137" s="415"/>
      <c r="IP137" s="415"/>
      <c r="IQ137" s="415"/>
      <c r="IR137" s="415"/>
    </row>
    <row r="138" spans="1:252" ht="12" customHeight="1" x14ac:dyDescent="0.2">
      <c r="A138" s="446"/>
      <c r="B138" s="448"/>
      <c r="C138" s="449"/>
      <c r="D138" s="449"/>
      <c r="E138" s="449"/>
      <c r="F138" s="450"/>
      <c r="G138" s="450"/>
      <c r="H138" s="450"/>
      <c r="I138" s="450"/>
      <c r="J138" s="450"/>
      <c r="K138" s="450"/>
      <c r="L138" s="450"/>
      <c r="M138" s="449"/>
      <c r="N138" s="449"/>
      <c r="O138" s="451"/>
      <c r="P138" s="451"/>
      <c r="Q138" s="451"/>
      <c r="R138" s="442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29"/>
      <c r="AE138" s="429"/>
      <c r="AF138" s="429"/>
      <c r="AG138" s="429"/>
      <c r="AH138" s="429"/>
      <c r="AI138" s="429"/>
      <c r="AJ138" s="429"/>
      <c r="AK138" s="429"/>
      <c r="AL138" s="429"/>
      <c r="AM138" s="429"/>
      <c r="AN138" s="429"/>
      <c r="AO138" s="429"/>
      <c r="AP138" s="429"/>
      <c r="AQ138" s="429"/>
      <c r="AR138" s="429"/>
      <c r="AS138" s="415"/>
      <c r="AT138" s="415"/>
      <c r="AU138" s="415"/>
      <c r="AV138" s="415"/>
      <c r="AW138" s="415"/>
      <c r="AX138" s="415"/>
      <c r="AY138" s="415"/>
      <c r="AZ138" s="415"/>
      <c r="BA138" s="415"/>
      <c r="BB138" s="415"/>
      <c r="BC138" s="415"/>
      <c r="BD138" s="415"/>
      <c r="BE138" s="415"/>
      <c r="BF138" s="415"/>
      <c r="BG138" s="415"/>
      <c r="BH138" s="415"/>
      <c r="BI138" s="415"/>
      <c r="BJ138" s="415"/>
      <c r="BK138" s="415"/>
      <c r="BL138" s="415"/>
      <c r="BM138" s="415"/>
      <c r="BN138" s="415"/>
      <c r="BO138" s="415"/>
      <c r="BP138" s="415"/>
      <c r="BQ138" s="415"/>
      <c r="BR138" s="415"/>
      <c r="BS138" s="415"/>
      <c r="BT138" s="415"/>
      <c r="BU138" s="415"/>
      <c r="BV138" s="415"/>
      <c r="BW138" s="415"/>
      <c r="BX138" s="415"/>
      <c r="BY138" s="415"/>
      <c r="BZ138" s="415"/>
      <c r="CA138" s="415"/>
      <c r="CB138" s="415"/>
      <c r="CC138" s="415"/>
      <c r="CD138" s="415"/>
      <c r="CE138" s="415"/>
      <c r="CF138" s="415"/>
      <c r="CG138" s="415"/>
      <c r="CH138" s="415"/>
      <c r="CI138" s="415"/>
      <c r="CJ138" s="415"/>
      <c r="CK138" s="415"/>
      <c r="CL138" s="415"/>
      <c r="CM138" s="415"/>
      <c r="CN138" s="415"/>
      <c r="CO138" s="415"/>
      <c r="CP138" s="415"/>
      <c r="CQ138" s="415"/>
      <c r="CR138" s="415"/>
      <c r="CS138" s="415"/>
      <c r="CT138" s="415"/>
      <c r="CU138" s="415"/>
      <c r="CV138" s="415"/>
      <c r="CW138" s="415"/>
      <c r="CX138" s="415"/>
      <c r="CY138" s="415"/>
      <c r="CZ138" s="415"/>
      <c r="DA138" s="415"/>
      <c r="DB138" s="415"/>
      <c r="DC138" s="415"/>
      <c r="DD138" s="415"/>
      <c r="DE138" s="415"/>
      <c r="DF138" s="415"/>
      <c r="DG138" s="415"/>
      <c r="DH138" s="415"/>
      <c r="DI138" s="415"/>
      <c r="DJ138" s="415"/>
      <c r="DK138" s="415"/>
      <c r="DL138" s="415"/>
      <c r="DM138" s="415"/>
      <c r="DN138" s="415"/>
      <c r="DO138" s="415"/>
      <c r="DP138" s="415"/>
      <c r="DQ138" s="415"/>
      <c r="DR138" s="415"/>
      <c r="DS138" s="415"/>
      <c r="DT138" s="415"/>
      <c r="DU138" s="415"/>
      <c r="DV138" s="415"/>
      <c r="DW138" s="415"/>
      <c r="DX138" s="415"/>
      <c r="DY138" s="415"/>
      <c r="DZ138" s="415"/>
      <c r="EA138" s="415"/>
      <c r="EB138" s="415"/>
      <c r="EC138" s="415"/>
      <c r="ED138" s="415"/>
      <c r="EE138" s="415"/>
      <c r="EF138" s="415"/>
      <c r="EG138" s="415"/>
      <c r="EH138" s="415"/>
      <c r="EI138" s="415"/>
      <c r="EJ138" s="415"/>
      <c r="EK138" s="415"/>
      <c r="EL138" s="415"/>
      <c r="EM138" s="415"/>
      <c r="EN138" s="415"/>
      <c r="EO138" s="415"/>
      <c r="EP138" s="415"/>
      <c r="EQ138" s="415"/>
      <c r="ER138" s="415"/>
      <c r="ES138" s="415"/>
      <c r="ET138" s="415"/>
      <c r="EU138" s="415"/>
      <c r="EV138" s="415"/>
      <c r="EW138" s="415"/>
      <c r="EX138" s="415"/>
      <c r="EY138" s="415"/>
      <c r="EZ138" s="415"/>
      <c r="FA138" s="415"/>
      <c r="FB138" s="415"/>
      <c r="FC138" s="415"/>
      <c r="FD138" s="415"/>
      <c r="FE138" s="415"/>
      <c r="FF138" s="415"/>
      <c r="FG138" s="415"/>
      <c r="FH138" s="415"/>
      <c r="FI138" s="415"/>
      <c r="FJ138" s="415"/>
      <c r="FK138" s="415"/>
      <c r="FL138" s="415"/>
      <c r="FM138" s="415"/>
      <c r="FN138" s="415"/>
      <c r="FO138" s="415"/>
      <c r="FP138" s="415"/>
      <c r="FQ138" s="415"/>
      <c r="FR138" s="415"/>
      <c r="FS138" s="415"/>
      <c r="FT138" s="415"/>
      <c r="FU138" s="415"/>
      <c r="FV138" s="415"/>
      <c r="FW138" s="415"/>
      <c r="FX138" s="415"/>
      <c r="FY138" s="415"/>
      <c r="FZ138" s="415"/>
      <c r="GA138" s="415"/>
      <c r="GB138" s="415"/>
      <c r="GC138" s="415"/>
      <c r="GD138" s="415"/>
      <c r="GE138" s="415"/>
      <c r="GF138" s="415"/>
      <c r="GG138" s="415"/>
      <c r="GH138" s="415"/>
      <c r="GI138" s="415"/>
      <c r="GJ138" s="415"/>
      <c r="GK138" s="415"/>
      <c r="GL138" s="415"/>
      <c r="GM138" s="415"/>
      <c r="GN138" s="415"/>
      <c r="GO138" s="415"/>
      <c r="GP138" s="415"/>
      <c r="GQ138" s="415"/>
      <c r="GR138" s="415"/>
      <c r="GS138" s="415"/>
      <c r="GT138" s="415"/>
      <c r="GU138" s="415"/>
      <c r="GV138" s="415"/>
      <c r="GW138" s="415"/>
      <c r="GX138" s="415"/>
      <c r="GY138" s="415"/>
      <c r="GZ138" s="415"/>
      <c r="HA138" s="415"/>
      <c r="HB138" s="415"/>
      <c r="HC138" s="415"/>
      <c r="HD138" s="415"/>
      <c r="HE138" s="415"/>
      <c r="HF138" s="415"/>
      <c r="HG138" s="415"/>
      <c r="HH138" s="415"/>
      <c r="HI138" s="415"/>
      <c r="HJ138" s="415"/>
      <c r="HK138" s="415"/>
      <c r="HL138" s="415"/>
      <c r="HM138" s="415"/>
      <c r="HN138" s="415"/>
      <c r="HO138" s="415"/>
      <c r="HP138" s="415"/>
      <c r="HQ138" s="415"/>
      <c r="HR138" s="415"/>
      <c r="HS138" s="415"/>
      <c r="HT138" s="415"/>
      <c r="HU138" s="415"/>
      <c r="HV138" s="415"/>
      <c r="HW138" s="415"/>
      <c r="HX138" s="415"/>
      <c r="HY138" s="415"/>
      <c r="HZ138" s="415"/>
      <c r="IA138" s="415"/>
      <c r="IB138" s="415"/>
      <c r="IC138" s="415"/>
      <c r="ID138" s="415"/>
      <c r="IE138" s="415"/>
      <c r="IF138" s="415"/>
      <c r="IG138" s="415"/>
      <c r="IH138" s="415"/>
      <c r="II138" s="415"/>
      <c r="IJ138" s="415"/>
      <c r="IK138" s="415"/>
      <c r="IL138" s="415"/>
      <c r="IM138" s="415"/>
      <c r="IN138" s="415"/>
      <c r="IO138" s="415"/>
      <c r="IP138" s="415"/>
      <c r="IQ138" s="415"/>
      <c r="IR138" s="415"/>
    </row>
    <row r="139" spans="1:252" ht="12" customHeight="1" x14ac:dyDescent="0.2">
      <c r="A139" s="446"/>
      <c r="B139" s="448"/>
      <c r="C139" s="449"/>
      <c r="D139" s="449"/>
      <c r="E139" s="449"/>
      <c r="F139" s="450"/>
      <c r="G139" s="450"/>
      <c r="H139" s="450"/>
      <c r="I139" s="450"/>
      <c r="J139" s="450"/>
      <c r="K139" s="450"/>
      <c r="L139" s="450"/>
      <c r="M139" s="449"/>
      <c r="N139" s="449"/>
      <c r="O139" s="451"/>
      <c r="P139" s="451"/>
      <c r="Q139" s="451"/>
      <c r="R139" s="442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29"/>
      <c r="AE139" s="429"/>
      <c r="AF139" s="429"/>
      <c r="AG139" s="429"/>
      <c r="AH139" s="429"/>
      <c r="AI139" s="429"/>
      <c r="AJ139" s="429"/>
      <c r="AK139" s="429"/>
      <c r="AL139" s="429"/>
      <c r="AM139" s="429"/>
      <c r="AN139" s="429"/>
      <c r="AO139" s="429"/>
      <c r="AP139" s="429"/>
      <c r="AQ139" s="429"/>
      <c r="AR139" s="429"/>
      <c r="AS139" s="415"/>
      <c r="AT139" s="415"/>
      <c r="AU139" s="415"/>
      <c r="AV139" s="415"/>
      <c r="AW139" s="415"/>
      <c r="AX139" s="415"/>
      <c r="AY139" s="415"/>
      <c r="AZ139" s="415"/>
      <c r="BA139" s="415"/>
      <c r="BB139" s="415"/>
      <c r="BC139" s="415"/>
      <c r="BD139" s="415"/>
      <c r="BE139" s="415"/>
      <c r="BF139" s="415"/>
      <c r="BG139" s="415"/>
      <c r="BH139" s="415"/>
      <c r="BI139" s="415"/>
      <c r="BJ139" s="415"/>
      <c r="BK139" s="415"/>
      <c r="BL139" s="415"/>
      <c r="BM139" s="415"/>
      <c r="BN139" s="415"/>
      <c r="BO139" s="415"/>
      <c r="BP139" s="415"/>
      <c r="BQ139" s="415"/>
      <c r="BR139" s="415"/>
      <c r="BS139" s="415"/>
      <c r="BT139" s="415"/>
      <c r="BU139" s="415"/>
      <c r="BV139" s="415"/>
      <c r="BW139" s="415"/>
      <c r="BX139" s="415"/>
      <c r="BY139" s="415"/>
      <c r="BZ139" s="415"/>
      <c r="CA139" s="415"/>
      <c r="CB139" s="415"/>
      <c r="CC139" s="415"/>
      <c r="CD139" s="415"/>
      <c r="CE139" s="415"/>
      <c r="CF139" s="415"/>
      <c r="CG139" s="415"/>
      <c r="CH139" s="415"/>
      <c r="CI139" s="415"/>
      <c r="CJ139" s="415"/>
      <c r="CK139" s="415"/>
      <c r="CL139" s="415"/>
      <c r="CM139" s="415"/>
      <c r="CN139" s="415"/>
      <c r="CO139" s="415"/>
      <c r="CP139" s="415"/>
      <c r="CQ139" s="415"/>
      <c r="CR139" s="415"/>
      <c r="CS139" s="415"/>
      <c r="CT139" s="415"/>
      <c r="CU139" s="415"/>
      <c r="CV139" s="415"/>
      <c r="CW139" s="415"/>
      <c r="CX139" s="415"/>
      <c r="CY139" s="415"/>
      <c r="CZ139" s="415"/>
      <c r="DA139" s="415"/>
      <c r="DB139" s="415"/>
      <c r="DC139" s="415"/>
      <c r="DD139" s="415"/>
      <c r="DE139" s="415"/>
      <c r="DF139" s="415"/>
      <c r="DG139" s="415"/>
      <c r="DH139" s="415"/>
      <c r="DI139" s="415"/>
      <c r="DJ139" s="415"/>
      <c r="DK139" s="415"/>
      <c r="DL139" s="415"/>
      <c r="DM139" s="415"/>
      <c r="DN139" s="415"/>
      <c r="DO139" s="415"/>
      <c r="DP139" s="415"/>
      <c r="DQ139" s="415"/>
      <c r="DR139" s="415"/>
      <c r="DS139" s="415"/>
      <c r="DT139" s="415"/>
      <c r="DU139" s="415"/>
      <c r="DV139" s="415"/>
      <c r="DW139" s="415"/>
      <c r="DX139" s="415"/>
      <c r="DY139" s="415"/>
      <c r="DZ139" s="415"/>
      <c r="EA139" s="415"/>
      <c r="EB139" s="415"/>
      <c r="EC139" s="415"/>
      <c r="ED139" s="415"/>
      <c r="EE139" s="415"/>
      <c r="EF139" s="415"/>
      <c r="EG139" s="415"/>
      <c r="EH139" s="415"/>
      <c r="EI139" s="415"/>
      <c r="EJ139" s="415"/>
      <c r="EK139" s="415"/>
      <c r="EL139" s="415"/>
      <c r="EM139" s="415"/>
      <c r="EN139" s="415"/>
      <c r="EO139" s="415"/>
      <c r="EP139" s="415"/>
      <c r="EQ139" s="415"/>
      <c r="ER139" s="415"/>
      <c r="ES139" s="415"/>
      <c r="ET139" s="415"/>
      <c r="EU139" s="415"/>
      <c r="EV139" s="415"/>
      <c r="EW139" s="415"/>
      <c r="EX139" s="415"/>
      <c r="EY139" s="415"/>
      <c r="EZ139" s="415"/>
      <c r="FA139" s="415"/>
      <c r="FB139" s="415"/>
      <c r="FC139" s="415"/>
      <c r="FD139" s="415"/>
      <c r="FE139" s="415"/>
      <c r="FF139" s="415"/>
      <c r="FG139" s="415"/>
      <c r="FH139" s="415"/>
      <c r="FI139" s="415"/>
      <c r="FJ139" s="415"/>
      <c r="FK139" s="415"/>
      <c r="FL139" s="415"/>
      <c r="FM139" s="415"/>
      <c r="FN139" s="415"/>
      <c r="FO139" s="415"/>
      <c r="FP139" s="415"/>
      <c r="FQ139" s="415"/>
      <c r="FR139" s="415"/>
      <c r="FS139" s="415"/>
      <c r="FT139" s="415"/>
      <c r="FU139" s="415"/>
      <c r="FV139" s="415"/>
      <c r="FW139" s="415"/>
      <c r="FX139" s="415"/>
      <c r="FY139" s="415"/>
      <c r="FZ139" s="415"/>
      <c r="GA139" s="415"/>
      <c r="GB139" s="415"/>
      <c r="GC139" s="415"/>
      <c r="GD139" s="415"/>
      <c r="GE139" s="415"/>
      <c r="GF139" s="415"/>
      <c r="GG139" s="415"/>
      <c r="GH139" s="415"/>
      <c r="GI139" s="415"/>
      <c r="GJ139" s="415"/>
      <c r="GK139" s="415"/>
      <c r="GL139" s="415"/>
      <c r="GM139" s="415"/>
      <c r="GN139" s="415"/>
      <c r="GO139" s="415"/>
      <c r="GP139" s="415"/>
      <c r="GQ139" s="415"/>
      <c r="GR139" s="415"/>
      <c r="GS139" s="415"/>
      <c r="GT139" s="415"/>
      <c r="GU139" s="415"/>
      <c r="GV139" s="415"/>
      <c r="GW139" s="415"/>
      <c r="GX139" s="415"/>
      <c r="GY139" s="415"/>
      <c r="GZ139" s="415"/>
      <c r="HA139" s="415"/>
      <c r="HB139" s="415"/>
      <c r="HC139" s="415"/>
      <c r="HD139" s="415"/>
      <c r="HE139" s="415"/>
      <c r="HF139" s="415"/>
      <c r="HG139" s="415"/>
      <c r="HH139" s="415"/>
      <c r="HI139" s="415"/>
      <c r="HJ139" s="415"/>
      <c r="HK139" s="415"/>
      <c r="HL139" s="415"/>
      <c r="HM139" s="415"/>
      <c r="HN139" s="415"/>
      <c r="HO139" s="415"/>
      <c r="HP139" s="415"/>
      <c r="HQ139" s="415"/>
      <c r="HR139" s="415"/>
      <c r="HS139" s="415"/>
      <c r="HT139" s="415"/>
      <c r="HU139" s="415"/>
      <c r="HV139" s="415"/>
      <c r="HW139" s="415"/>
      <c r="HX139" s="415"/>
      <c r="HY139" s="415"/>
      <c r="HZ139" s="415"/>
      <c r="IA139" s="415"/>
      <c r="IB139" s="415"/>
      <c r="IC139" s="415"/>
      <c r="ID139" s="415"/>
      <c r="IE139" s="415"/>
      <c r="IF139" s="415"/>
      <c r="IG139" s="415"/>
      <c r="IH139" s="415"/>
      <c r="II139" s="415"/>
      <c r="IJ139" s="415"/>
      <c r="IK139" s="415"/>
      <c r="IL139" s="415"/>
      <c r="IM139" s="415"/>
      <c r="IN139" s="415"/>
      <c r="IO139" s="415"/>
      <c r="IP139" s="415"/>
      <c r="IQ139" s="415"/>
      <c r="IR139" s="415"/>
    </row>
    <row r="140" spans="1:252" ht="12" customHeight="1" x14ac:dyDescent="0.2">
      <c r="A140" s="446"/>
      <c r="B140" s="448"/>
      <c r="C140" s="449"/>
      <c r="D140" s="449"/>
      <c r="E140" s="449"/>
      <c r="F140" s="450"/>
      <c r="G140" s="450"/>
      <c r="H140" s="450"/>
      <c r="I140" s="450"/>
      <c r="J140" s="450"/>
      <c r="K140" s="450"/>
      <c r="L140" s="450"/>
      <c r="M140" s="449"/>
      <c r="N140" s="449"/>
      <c r="O140" s="451"/>
      <c r="P140" s="451"/>
      <c r="Q140" s="451"/>
      <c r="R140" s="442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29"/>
      <c r="AE140" s="429"/>
      <c r="AF140" s="429"/>
      <c r="AG140" s="429"/>
      <c r="AH140" s="429"/>
      <c r="AI140" s="429"/>
      <c r="AJ140" s="429"/>
      <c r="AK140" s="429"/>
      <c r="AL140" s="429"/>
      <c r="AM140" s="429"/>
      <c r="AN140" s="429"/>
      <c r="AO140" s="429"/>
      <c r="AP140" s="429"/>
      <c r="AQ140" s="429"/>
      <c r="AR140" s="429"/>
      <c r="AS140" s="415"/>
      <c r="AT140" s="415"/>
      <c r="AU140" s="415"/>
      <c r="AV140" s="415"/>
      <c r="AW140" s="415"/>
      <c r="AX140" s="415"/>
      <c r="AY140" s="415"/>
      <c r="AZ140" s="415"/>
      <c r="BA140" s="415"/>
      <c r="BB140" s="415"/>
      <c r="BC140" s="415"/>
      <c r="BD140" s="415"/>
      <c r="BE140" s="415"/>
      <c r="BF140" s="415"/>
      <c r="BG140" s="415"/>
      <c r="BH140" s="415"/>
      <c r="BI140" s="415"/>
      <c r="BJ140" s="415"/>
      <c r="BK140" s="415"/>
      <c r="BL140" s="415"/>
      <c r="BM140" s="415"/>
      <c r="BN140" s="415"/>
      <c r="BO140" s="415"/>
      <c r="BP140" s="415"/>
      <c r="BQ140" s="415"/>
      <c r="BR140" s="415"/>
      <c r="BS140" s="415"/>
      <c r="BT140" s="415"/>
      <c r="BU140" s="415"/>
      <c r="BV140" s="415"/>
      <c r="BW140" s="415"/>
      <c r="BX140" s="415"/>
      <c r="BY140" s="415"/>
      <c r="BZ140" s="415"/>
      <c r="CA140" s="415"/>
      <c r="CB140" s="415"/>
      <c r="CC140" s="415"/>
      <c r="CD140" s="415"/>
      <c r="CE140" s="415"/>
      <c r="CF140" s="415"/>
      <c r="CG140" s="415"/>
      <c r="CH140" s="415"/>
      <c r="CI140" s="415"/>
      <c r="CJ140" s="415"/>
      <c r="CK140" s="415"/>
      <c r="CL140" s="415"/>
      <c r="CM140" s="415"/>
      <c r="CN140" s="415"/>
      <c r="CO140" s="415"/>
      <c r="CP140" s="415"/>
      <c r="CQ140" s="415"/>
      <c r="CR140" s="415"/>
      <c r="CS140" s="415"/>
      <c r="CT140" s="415"/>
      <c r="CU140" s="415"/>
      <c r="CV140" s="415"/>
      <c r="CW140" s="415"/>
      <c r="CX140" s="415"/>
      <c r="CY140" s="415"/>
      <c r="CZ140" s="415"/>
      <c r="DA140" s="415"/>
      <c r="DB140" s="415"/>
      <c r="DC140" s="415"/>
      <c r="DD140" s="415"/>
      <c r="DE140" s="415"/>
      <c r="DF140" s="415"/>
      <c r="DG140" s="415"/>
      <c r="DH140" s="415"/>
      <c r="DI140" s="415"/>
      <c r="DJ140" s="415"/>
      <c r="DK140" s="415"/>
      <c r="DL140" s="415"/>
      <c r="DM140" s="415"/>
      <c r="DN140" s="415"/>
      <c r="DO140" s="415"/>
      <c r="DP140" s="415"/>
      <c r="DQ140" s="415"/>
      <c r="DR140" s="415"/>
      <c r="DS140" s="415"/>
      <c r="DT140" s="415"/>
      <c r="DU140" s="415"/>
      <c r="DV140" s="415"/>
      <c r="DW140" s="415"/>
      <c r="DX140" s="415"/>
      <c r="DY140" s="415"/>
      <c r="DZ140" s="415"/>
      <c r="EA140" s="415"/>
      <c r="EB140" s="415"/>
      <c r="EC140" s="415"/>
      <c r="ED140" s="415"/>
      <c r="EE140" s="415"/>
      <c r="EF140" s="415"/>
      <c r="EG140" s="415"/>
      <c r="EH140" s="415"/>
      <c r="EI140" s="415"/>
      <c r="EJ140" s="415"/>
      <c r="EK140" s="415"/>
      <c r="EL140" s="415"/>
      <c r="EM140" s="415"/>
      <c r="EN140" s="415"/>
      <c r="EO140" s="415"/>
      <c r="EP140" s="415"/>
      <c r="EQ140" s="415"/>
      <c r="ER140" s="415"/>
      <c r="ES140" s="415"/>
      <c r="ET140" s="415"/>
      <c r="EU140" s="415"/>
      <c r="EV140" s="415"/>
      <c r="EW140" s="415"/>
      <c r="EX140" s="415"/>
      <c r="EY140" s="415"/>
      <c r="EZ140" s="415"/>
      <c r="FA140" s="415"/>
      <c r="FB140" s="415"/>
      <c r="FC140" s="415"/>
      <c r="FD140" s="415"/>
      <c r="FE140" s="415"/>
      <c r="FF140" s="415"/>
      <c r="FG140" s="415"/>
      <c r="FH140" s="415"/>
      <c r="FI140" s="415"/>
      <c r="FJ140" s="415"/>
      <c r="FK140" s="415"/>
      <c r="FL140" s="415"/>
      <c r="FM140" s="415"/>
      <c r="FN140" s="415"/>
      <c r="FO140" s="415"/>
      <c r="FP140" s="415"/>
      <c r="FQ140" s="415"/>
      <c r="FR140" s="415"/>
      <c r="FS140" s="415"/>
      <c r="FT140" s="415"/>
      <c r="FU140" s="415"/>
      <c r="FV140" s="415"/>
      <c r="FW140" s="415"/>
      <c r="FX140" s="415"/>
      <c r="FY140" s="415"/>
      <c r="FZ140" s="415"/>
      <c r="GA140" s="415"/>
      <c r="GB140" s="415"/>
      <c r="GC140" s="415"/>
      <c r="GD140" s="415"/>
      <c r="GE140" s="415"/>
      <c r="GF140" s="415"/>
      <c r="GG140" s="415"/>
      <c r="GH140" s="415"/>
      <c r="GI140" s="415"/>
      <c r="GJ140" s="415"/>
      <c r="GK140" s="415"/>
      <c r="GL140" s="415"/>
      <c r="GM140" s="415"/>
      <c r="GN140" s="415"/>
      <c r="GO140" s="415"/>
      <c r="GP140" s="415"/>
      <c r="GQ140" s="415"/>
      <c r="GR140" s="415"/>
      <c r="GS140" s="415"/>
      <c r="GT140" s="415"/>
      <c r="GU140" s="415"/>
      <c r="GV140" s="415"/>
      <c r="GW140" s="415"/>
      <c r="GX140" s="415"/>
      <c r="GY140" s="415"/>
      <c r="GZ140" s="415"/>
      <c r="HA140" s="415"/>
      <c r="HB140" s="415"/>
      <c r="HC140" s="415"/>
      <c r="HD140" s="415"/>
      <c r="HE140" s="415"/>
      <c r="HF140" s="415"/>
      <c r="HG140" s="415"/>
      <c r="HH140" s="415"/>
      <c r="HI140" s="415"/>
      <c r="HJ140" s="415"/>
      <c r="HK140" s="415"/>
      <c r="HL140" s="415"/>
      <c r="HM140" s="415"/>
      <c r="HN140" s="415"/>
      <c r="HO140" s="415"/>
      <c r="HP140" s="415"/>
      <c r="HQ140" s="415"/>
      <c r="HR140" s="415"/>
      <c r="HS140" s="415"/>
      <c r="HT140" s="415"/>
      <c r="HU140" s="415"/>
      <c r="HV140" s="415"/>
      <c r="HW140" s="415"/>
      <c r="HX140" s="415"/>
      <c r="HY140" s="415"/>
      <c r="HZ140" s="415"/>
      <c r="IA140" s="415"/>
      <c r="IB140" s="415"/>
      <c r="IC140" s="415"/>
      <c r="ID140" s="415"/>
      <c r="IE140" s="415"/>
      <c r="IF140" s="415"/>
      <c r="IG140" s="415"/>
      <c r="IH140" s="415"/>
      <c r="II140" s="415"/>
      <c r="IJ140" s="415"/>
      <c r="IK140" s="415"/>
      <c r="IL140" s="415"/>
      <c r="IM140" s="415"/>
      <c r="IN140" s="415"/>
      <c r="IO140" s="415"/>
      <c r="IP140" s="415"/>
      <c r="IQ140" s="415"/>
      <c r="IR140" s="415"/>
    </row>
    <row r="141" spans="1:252" ht="12" customHeight="1" x14ac:dyDescent="0.2">
      <c r="A141" s="446"/>
      <c r="B141" s="448"/>
      <c r="C141" s="449"/>
      <c r="D141" s="449"/>
      <c r="E141" s="449"/>
      <c r="F141" s="450"/>
      <c r="G141" s="450"/>
      <c r="H141" s="450"/>
      <c r="I141" s="450"/>
      <c r="J141" s="450"/>
      <c r="K141" s="450"/>
      <c r="L141" s="450"/>
      <c r="M141" s="449"/>
      <c r="N141" s="449"/>
      <c r="O141" s="451"/>
      <c r="P141" s="451"/>
      <c r="Q141" s="451"/>
      <c r="R141" s="442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29"/>
      <c r="AE141" s="429"/>
      <c r="AF141" s="429"/>
      <c r="AG141" s="429"/>
      <c r="AH141" s="429"/>
      <c r="AI141" s="429"/>
      <c r="AJ141" s="429"/>
      <c r="AK141" s="429"/>
      <c r="AL141" s="429"/>
      <c r="AM141" s="429"/>
      <c r="AN141" s="429"/>
      <c r="AO141" s="429"/>
      <c r="AP141" s="429"/>
      <c r="AQ141" s="429"/>
      <c r="AR141" s="429"/>
      <c r="AS141" s="415"/>
      <c r="AT141" s="415"/>
      <c r="AU141" s="415"/>
      <c r="AV141" s="415"/>
      <c r="AW141" s="415"/>
      <c r="AX141" s="415"/>
      <c r="AY141" s="415"/>
      <c r="AZ141" s="415"/>
      <c r="BA141" s="415"/>
      <c r="BB141" s="415"/>
      <c r="BC141" s="415"/>
      <c r="BD141" s="415"/>
      <c r="BE141" s="415"/>
      <c r="BF141" s="415"/>
      <c r="BG141" s="415"/>
      <c r="BH141" s="415"/>
      <c r="BI141" s="415"/>
      <c r="BJ141" s="415"/>
      <c r="BK141" s="415"/>
      <c r="BL141" s="415"/>
      <c r="BM141" s="415"/>
      <c r="BN141" s="415"/>
      <c r="BO141" s="415"/>
      <c r="BP141" s="415"/>
      <c r="BQ141" s="415"/>
      <c r="BR141" s="415"/>
      <c r="BS141" s="415"/>
      <c r="BT141" s="415"/>
      <c r="BU141" s="415"/>
      <c r="BV141" s="415"/>
      <c r="BW141" s="415"/>
      <c r="BX141" s="415"/>
      <c r="BY141" s="415"/>
      <c r="BZ141" s="415"/>
      <c r="CA141" s="415"/>
      <c r="CB141" s="415"/>
      <c r="CC141" s="415"/>
      <c r="CD141" s="415"/>
      <c r="CE141" s="415"/>
      <c r="CF141" s="415"/>
      <c r="CG141" s="415"/>
      <c r="CH141" s="415"/>
      <c r="CI141" s="415"/>
      <c r="CJ141" s="415"/>
      <c r="CK141" s="415"/>
      <c r="CL141" s="415"/>
      <c r="CM141" s="415"/>
      <c r="CN141" s="415"/>
      <c r="CO141" s="415"/>
      <c r="CP141" s="415"/>
      <c r="CQ141" s="415"/>
      <c r="CR141" s="415"/>
      <c r="CS141" s="415"/>
      <c r="CT141" s="415"/>
      <c r="CU141" s="415"/>
      <c r="CV141" s="415"/>
      <c r="CW141" s="415"/>
      <c r="CX141" s="415"/>
      <c r="CY141" s="415"/>
      <c r="CZ141" s="415"/>
      <c r="DA141" s="415"/>
      <c r="DB141" s="415"/>
      <c r="DC141" s="415"/>
      <c r="DD141" s="415"/>
      <c r="DE141" s="415"/>
      <c r="DF141" s="415"/>
      <c r="DG141" s="415"/>
      <c r="DH141" s="415"/>
      <c r="DI141" s="415"/>
      <c r="DJ141" s="415"/>
      <c r="DK141" s="415"/>
      <c r="DL141" s="415"/>
      <c r="DM141" s="415"/>
      <c r="DN141" s="415"/>
      <c r="DO141" s="415"/>
      <c r="DP141" s="415"/>
      <c r="DQ141" s="415"/>
      <c r="DR141" s="415"/>
      <c r="DS141" s="415"/>
      <c r="DT141" s="415"/>
      <c r="DU141" s="415"/>
      <c r="DV141" s="415"/>
      <c r="DW141" s="415"/>
      <c r="DX141" s="415"/>
      <c r="DY141" s="415"/>
      <c r="DZ141" s="415"/>
      <c r="EA141" s="415"/>
      <c r="EB141" s="415"/>
      <c r="EC141" s="415"/>
      <c r="ED141" s="415"/>
      <c r="EE141" s="415"/>
      <c r="EF141" s="415"/>
      <c r="EG141" s="415"/>
      <c r="EH141" s="415"/>
      <c r="EI141" s="415"/>
      <c r="EJ141" s="415"/>
      <c r="EK141" s="415"/>
      <c r="EL141" s="415"/>
      <c r="EM141" s="415"/>
      <c r="EN141" s="415"/>
      <c r="EO141" s="415"/>
      <c r="EP141" s="415"/>
      <c r="EQ141" s="415"/>
      <c r="ER141" s="415"/>
      <c r="ES141" s="415"/>
      <c r="ET141" s="415"/>
      <c r="EU141" s="415"/>
      <c r="EV141" s="415"/>
      <c r="EW141" s="415"/>
      <c r="EX141" s="415"/>
      <c r="EY141" s="415"/>
      <c r="EZ141" s="415"/>
      <c r="FA141" s="415"/>
      <c r="FB141" s="415"/>
      <c r="FC141" s="415"/>
      <c r="FD141" s="415"/>
      <c r="FE141" s="415"/>
      <c r="FF141" s="415"/>
      <c r="FG141" s="415"/>
      <c r="FH141" s="415"/>
      <c r="FI141" s="415"/>
      <c r="FJ141" s="415"/>
      <c r="FK141" s="415"/>
      <c r="FL141" s="415"/>
      <c r="FM141" s="415"/>
      <c r="FN141" s="415"/>
      <c r="FO141" s="415"/>
      <c r="FP141" s="415"/>
      <c r="FQ141" s="415"/>
      <c r="FR141" s="415"/>
      <c r="FS141" s="415"/>
      <c r="FT141" s="415"/>
      <c r="FU141" s="415"/>
      <c r="FV141" s="415"/>
      <c r="FW141" s="415"/>
      <c r="FX141" s="415"/>
      <c r="FY141" s="415"/>
      <c r="FZ141" s="415"/>
      <c r="GA141" s="415"/>
      <c r="GB141" s="415"/>
      <c r="GC141" s="415"/>
      <c r="GD141" s="415"/>
      <c r="GE141" s="415"/>
      <c r="GF141" s="415"/>
      <c r="GG141" s="415"/>
      <c r="GH141" s="415"/>
      <c r="GI141" s="415"/>
      <c r="GJ141" s="415"/>
      <c r="GK141" s="415"/>
      <c r="GL141" s="415"/>
      <c r="GM141" s="415"/>
      <c r="GN141" s="415"/>
      <c r="GO141" s="415"/>
      <c r="GP141" s="415"/>
      <c r="GQ141" s="415"/>
      <c r="GR141" s="415"/>
      <c r="GS141" s="415"/>
      <c r="GT141" s="415"/>
      <c r="GU141" s="415"/>
      <c r="GV141" s="415"/>
      <c r="GW141" s="415"/>
      <c r="GX141" s="415"/>
      <c r="GY141" s="415"/>
      <c r="GZ141" s="415"/>
      <c r="HA141" s="415"/>
      <c r="HB141" s="415"/>
      <c r="HC141" s="415"/>
      <c r="HD141" s="415"/>
      <c r="HE141" s="415"/>
      <c r="HF141" s="415"/>
      <c r="HG141" s="415"/>
      <c r="HH141" s="415"/>
      <c r="HI141" s="415"/>
      <c r="HJ141" s="415"/>
      <c r="HK141" s="415"/>
      <c r="HL141" s="415"/>
      <c r="HM141" s="415"/>
      <c r="HN141" s="415"/>
      <c r="HO141" s="415"/>
      <c r="HP141" s="415"/>
      <c r="HQ141" s="415"/>
      <c r="HR141" s="415"/>
      <c r="HS141" s="415"/>
      <c r="HT141" s="415"/>
      <c r="HU141" s="415"/>
      <c r="HV141" s="415"/>
      <c r="HW141" s="415"/>
      <c r="HX141" s="415"/>
      <c r="HY141" s="415"/>
      <c r="HZ141" s="415"/>
      <c r="IA141" s="415"/>
      <c r="IB141" s="415"/>
      <c r="IC141" s="415"/>
      <c r="ID141" s="415"/>
      <c r="IE141" s="415"/>
      <c r="IF141" s="415"/>
      <c r="IG141" s="415"/>
      <c r="IH141" s="415"/>
      <c r="II141" s="415"/>
      <c r="IJ141" s="415"/>
      <c r="IK141" s="415"/>
      <c r="IL141" s="415"/>
      <c r="IM141" s="415"/>
      <c r="IN141" s="415"/>
      <c r="IO141" s="415"/>
      <c r="IP141" s="415"/>
      <c r="IQ141" s="415"/>
      <c r="IR141" s="415"/>
    </row>
    <row r="142" spans="1:252" ht="12" customHeight="1" x14ac:dyDescent="0.2">
      <c r="A142" s="446"/>
      <c r="B142" s="448"/>
      <c r="C142" s="449"/>
      <c r="D142" s="449"/>
      <c r="E142" s="449"/>
      <c r="F142" s="450"/>
      <c r="G142" s="450"/>
      <c r="H142" s="450"/>
      <c r="I142" s="450"/>
      <c r="J142" s="450"/>
      <c r="K142" s="450"/>
      <c r="L142" s="450"/>
      <c r="M142" s="449"/>
      <c r="N142" s="449"/>
      <c r="O142" s="451"/>
      <c r="P142" s="451"/>
      <c r="Q142" s="451"/>
      <c r="R142" s="442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29"/>
      <c r="AE142" s="429"/>
      <c r="AF142" s="429"/>
      <c r="AG142" s="429"/>
      <c r="AH142" s="429"/>
      <c r="AI142" s="429"/>
      <c r="AJ142" s="429"/>
      <c r="AK142" s="429"/>
      <c r="AL142" s="429"/>
      <c r="AM142" s="429"/>
      <c r="AN142" s="429"/>
      <c r="AO142" s="429"/>
      <c r="AP142" s="429"/>
      <c r="AQ142" s="429"/>
      <c r="AR142" s="429"/>
      <c r="AS142" s="415"/>
      <c r="AT142" s="415"/>
      <c r="AU142" s="415"/>
      <c r="AV142" s="415"/>
      <c r="AW142" s="415"/>
      <c r="AX142" s="415"/>
      <c r="AY142" s="415"/>
      <c r="AZ142" s="415"/>
      <c r="BA142" s="415"/>
      <c r="BB142" s="415"/>
      <c r="BC142" s="415"/>
      <c r="BD142" s="415"/>
      <c r="BE142" s="415"/>
      <c r="BF142" s="415"/>
      <c r="BG142" s="415"/>
      <c r="BH142" s="415"/>
      <c r="BI142" s="415"/>
      <c r="BJ142" s="415"/>
      <c r="BK142" s="415"/>
      <c r="BL142" s="415"/>
      <c r="BM142" s="415"/>
      <c r="BN142" s="415"/>
      <c r="BO142" s="415"/>
      <c r="BP142" s="415"/>
      <c r="BQ142" s="415"/>
      <c r="BR142" s="415"/>
      <c r="BS142" s="415"/>
      <c r="BT142" s="415"/>
      <c r="BU142" s="415"/>
      <c r="BV142" s="415"/>
      <c r="BW142" s="415"/>
      <c r="BX142" s="415"/>
      <c r="BY142" s="415"/>
      <c r="BZ142" s="415"/>
      <c r="CA142" s="415"/>
      <c r="CB142" s="415"/>
      <c r="CC142" s="415"/>
      <c r="CD142" s="415"/>
      <c r="CE142" s="415"/>
      <c r="CF142" s="415"/>
      <c r="CG142" s="415"/>
      <c r="CH142" s="415"/>
      <c r="CI142" s="415"/>
      <c r="CJ142" s="415"/>
      <c r="CK142" s="415"/>
      <c r="CL142" s="415"/>
      <c r="CM142" s="415"/>
      <c r="CN142" s="415"/>
      <c r="CO142" s="415"/>
      <c r="CP142" s="415"/>
      <c r="CQ142" s="415"/>
      <c r="CR142" s="415"/>
      <c r="CS142" s="415"/>
      <c r="CT142" s="415"/>
      <c r="CU142" s="415"/>
      <c r="CV142" s="415"/>
      <c r="CW142" s="415"/>
      <c r="CX142" s="415"/>
      <c r="CY142" s="415"/>
      <c r="CZ142" s="415"/>
      <c r="DA142" s="415"/>
      <c r="DB142" s="415"/>
      <c r="DC142" s="415"/>
      <c r="DD142" s="415"/>
      <c r="DE142" s="415"/>
      <c r="DF142" s="415"/>
      <c r="DG142" s="415"/>
      <c r="DH142" s="415"/>
      <c r="DI142" s="415"/>
      <c r="DJ142" s="415"/>
      <c r="DK142" s="415"/>
      <c r="DL142" s="415"/>
      <c r="DM142" s="415"/>
      <c r="DN142" s="415"/>
      <c r="DO142" s="415"/>
      <c r="DP142" s="415"/>
      <c r="DQ142" s="415"/>
      <c r="DR142" s="415"/>
      <c r="DS142" s="415"/>
      <c r="DT142" s="415"/>
      <c r="DU142" s="415"/>
      <c r="DV142" s="415"/>
      <c r="DW142" s="415"/>
      <c r="DX142" s="415"/>
      <c r="DY142" s="415"/>
      <c r="DZ142" s="415"/>
      <c r="EA142" s="415"/>
      <c r="EB142" s="415"/>
      <c r="EC142" s="415"/>
      <c r="ED142" s="415"/>
      <c r="EE142" s="415"/>
      <c r="EF142" s="415"/>
      <c r="EG142" s="415"/>
      <c r="EH142" s="415"/>
      <c r="EI142" s="415"/>
      <c r="EJ142" s="415"/>
      <c r="EK142" s="415"/>
      <c r="EL142" s="415"/>
      <c r="EM142" s="415"/>
      <c r="EN142" s="415"/>
      <c r="EO142" s="415"/>
      <c r="EP142" s="415"/>
      <c r="EQ142" s="415"/>
      <c r="ER142" s="415"/>
      <c r="ES142" s="415"/>
      <c r="ET142" s="415"/>
      <c r="EU142" s="415"/>
      <c r="EV142" s="415"/>
      <c r="EW142" s="415"/>
      <c r="EX142" s="415"/>
      <c r="EY142" s="415"/>
      <c r="EZ142" s="415"/>
      <c r="FA142" s="415"/>
      <c r="FB142" s="415"/>
      <c r="FC142" s="415"/>
      <c r="FD142" s="415"/>
      <c r="FE142" s="415"/>
      <c r="FF142" s="415"/>
      <c r="FG142" s="415"/>
      <c r="FH142" s="415"/>
      <c r="FI142" s="415"/>
      <c r="FJ142" s="415"/>
      <c r="FK142" s="415"/>
      <c r="FL142" s="415"/>
      <c r="FM142" s="415"/>
      <c r="FN142" s="415"/>
      <c r="FO142" s="415"/>
      <c r="FP142" s="415"/>
      <c r="FQ142" s="415"/>
      <c r="FR142" s="415"/>
      <c r="FS142" s="415"/>
      <c r="FT142" s="415"/>
      <c r="FU142" s="415"/>
      <c r="FV142" s="415"/>
      <c r="FW142" s="415"/>
      <c r="FX142" s="415"/>
      <c r="FY142" s="415"/>
      <c r="FZ142" s="415"/>
      <c r="GA142" s="415"/>
      <c r="GB142" s="415"/>
      <c r="GC142" s="415"/>
      <c r="GD142" s="415"/>
      <c r="GE142" s="415"/>
      <c r="GF142" s="415"/>
      <c r="GG142" s="415"/>
      <c r="GH142" s="415"/>
      <c r="GI142" s="415"/>
      <c r="GJ142" s="415"/>
      <c r="GK142" s="415"/>
      <c r="GL142" s="415"/>
      <c r="GM142" s="415"/>
      <c r="GN142" s="415"/>
      <c r="GO142" s="415"/>
      <c r="GP142" s="415"/>
      <c r="GQ142" s="415"/>
      <c r="GR142" s="415"/>
      <c r="GS142" s="415"/>
      <c r="GT142" s="415"/>
      <c r="GU142" s="415"/>
      <c r="GV142" s="415"/>
      <c r="GW142" s="415"/>
      <c r="GX142" s="415"/>
      <c r="GY142" s="415"/>
      <c r="GZ142" s="415"/>
      <c r="HA142" s="415"/>
      <c r="HB142" s="415"/>
      <c r="HC142" s="415"/>
      <c r="HD142" s="415"/>
      <c r="HE142" s="415"/>
      <c r="HF142" s="415"/>
      <c r="HG142" s="415"/>
      <c r="HH142" s="415"/>
      <c r="HI142" s="415"/>
      <c r="HJ142" s="415"/>
      <c r="HK142" s="415"/>
      <c r="HL142" s="415"/>
      <c r="HM142" s="415"/>
      <c r="HN142" s="415"/>
      <c r="HO142" s="415"/>
      <c r="HP142" s="415"/>
      <c r="HQ142" s="415"/>
      <c r="HR142" s="415"/>
      <c r="HS142" s="415"/>
      <c r="HT142" s="415"/>
      <c r="HU142" s="415"/>
      <c r="HV142" s="415"/>
      <c r="HW142" s="415"/>
      <c r="HX142" s="415"/>
      <c r="HY142" s="415"/>
      <c r="HZ142" s="415"/>
      <c r="IA142" s="415"/>
      <c r="IB142" s="415"/>
      <c r="IC142" s="415"/>
      <c r="ID142" s="415"/>
      <c r="IE142" s="415"/>
      <c r="IF142" s="415"/>
      <c r="IG142" s="415"/>
      <c r="IH142" s="415"/>
      <c r="II142" s="415"/>
      <c r="IJ142" s="415"/>
      <c r="IK142" s="415"/>
      <c r="IL142" s="415"/>
      <c r="IM142" s="415"/>
      <c r="IN142" s="415"/>
      <c r="IO142" s="415"/>
      <c r="IP142" s="415"/>
      <c r="IQ142" s="415"/>
      <c r="IR142" s="415"/>
    </row>
    <row r="143" spans="1:252" ht="12" customHeight="1" x14ac:dyDescent="0.2">
      <c r="A143" s="446"/>
      <c r="B143" s="448"/>
      <c r="C143" s="449"/>
      <c r="D143" s="449"/>
      <c r="E143" s="449"/>
      <c r="F143" s="450"/>
      <c r="G143" s="450"/>
      <c r="H143" s="450"/>
      <c r="I143" s="450"/>
      <c r="J143" s="450"/>
      <c r="K143" s="450"/>
      <c r="L143" s="450"/>
      <c r="M143" s="449"/>
      <c r="N143" s="449"/>
      <c r="O143" s="451"/>
      <c r="P143" s="451"/>
      <c r="Q143" s="451"/>
      <c r="R143" s="442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29"/>
      <c r="AE143" s="429"/>
      <c r="AF143" s="429"/>
      <c r="AG143" s="429"/>
      <c r="AH143" s="429"/>
      <c r="AI143" s="429"/>
      <c r="AJ143" s="429"/>
      <c r="AK143" s="429"/>
      <c r="AL143" s="429"/>
      <c r="AM143" s="429"/>
      <c r="AN143" s="429"/>
      <c r="AO143" s="429"/>
      <c r="AP143" s="429"/>
      <c r="AQ143" s="429"/>
      <c r="AR143" s="429"/>
      <c r="AS143" s="415"/>
      <c r="AT143" s="415"/>
      <c r="AU143" s="415"/>
      <c r="AV143" s="415"/>
      <c r="AW143" s="415"/>
      <c r="AX143" s="415"/>
      <c r="AY143" s="415"/>
      <c r="AZ143" s="415"/>
      <c r="BA143" s="415"/>
      <c r="BB143" s="415"/>
      <c r="BC143" s="415"/>
      <c r="BD143" s="415"/>
      <c r="BE143" s="415"/>
      <c r="BF143" s="415"/>
      <c r="BG143" s="415"/>
      <c r="BH143" s="415"/>
      <c r="BI143" s="415"/>
      <c r="BJ143" s="415"/>
      <c r="BK143" s="415"/>
      <c r="BL143" s="415"/>
      <c r="BM143" s="415"/>
      <c r="BN143" s="415"/>
      <c r="BO143" s="415"/>
      <c r="BP143" s="415"/>
      <c r="BQ143" s="415"/>
      <c r="BR143" s="415"/>
      <c r="BS143" s="415"/>
      <c r="BT143" s="415"/>
      <c r="BU143" s="415"/>
      <c r="BV143" s="415"/>
      <c r="BW143" s="415"/>
      <c r="BX143" s="415"/>
      <c r="BY143" s="415"/>
      <c r="BZ143" s="415"/>
      <c r="CA143" s="415"/>
      <c r="CB143" s="415"/>
      <c r="CC143" s="415"/>
      <c r="CD143" s="415"/>
      <c r="CE143" s="415"/>
      <c r="CF143" s="415"/>
      <c r="CG143" s="415"/>
      <c r="CH143" s="415"/>
      <c r="CI143" s="415"/>
      <c r="CJ143" s="415"/>
      <c r="CK143" s="415"/>
      <c r="CL143" s="415"/>
      <c r="CM143" s="415"/>
      <c r="CN143" s="415"/>
      <c r="CO143" s="415"/>
      <c r="CP143" s="415"/>
      <c r="CQ143" s="415"/>
      <c r="CR143" s="415"/>
      <c r="CS143" s="415"/>
      <c r="CT143" s="415"/>
      <c r="CU143" s="415"/>
      <c r="CV143" s="415"/>
      <c r="CW143" s="415"/>
      <c r="CX143" s="415"/>
      <c r="CY143" s="415"/>
      <c r="CZ143" s="415"/>
      <c r="DA143" s="415"/>
      <c r="DB143" s="415"/>
      <c r="DC143" s="415"/>
      <c r="DD143" s="415"/>
      <c r="DE143" s="415"/>
      <c r="DF143" s="415"/>
      <c r="DG143" s="415"/>
      <c r="DH143" s="415"/>
      <c r="DI143" s="415"/>
      <c r="DJ143" s="415"/>
      <c r="DK143" s="415"/>
      <c r="DL143" s="415"/>
      <c r="DM143" s="415"/>
      <c r="DN143" s="415"/>
      <c r="DO143" s="415"/>
      <c r="DP143" s="415"/>
      <c r="DQ143" s="415"/>
      <c r="DR143" s="415"/>
      <c r="DS143" s="415"/>
      <c r="DT143" s="415"/>
      <c r="DU143" s="415"/>
      <c r="DV143" s="415"/>
      <c r="DW143" s="415"/>
      <c r="DX143" s="415"/>
      <c r="DY143" s="415"/>
      <c r="DZ143" s="415"/>
      <c r="EA143" s="415"/>
      <c r="EB143" s="415"/>
      <c r="EC143" s="415"/>
      <c r="ED143" s="415"/>
      <c r="EE143" s="415"/>
      <c r="EF143" s="415"/>
      <c r="EG143" s="415"/>
      <c r="EH143" s="415"/>
      <c r="EI143" s="415"/>
      <c r="EJ143" s="415"/>
      <c r="EK143" s="415"/>
      <c r="EL143" s="415"/>
      <c r="EM143" s="415"/>
      <c r="EN143" s="415"/>
      <c r="EO143" s="415"/>
      <c r="EP143" s="415"/>
      <c r="EQ143" s="415"/>
      <c r="ER143" s="415"/>
      <c r="ES143" s="415"/>
      <c r="ET143" s="415"/>
      <c r="EU143" s="415"/>
      <c r="EV143" s="415"/>
      <c r="EW143" s="415"/>
      <c r="EX143" s="415"/>
      <c r="EY143" s="415"/>
      <c r="EZ143" s="415"/>
      <c r="FA143" s="415"/>
      <c r="FB143" s="415"/>
      <c r="FC143" s="415"/>
      <c r="FD143" s="415"/>
      <c r="FE143" s="415"/>
      <c r="FF143" s="415"/>
      <c r="FG143" s="415"/>
      <c r="FH143" s="415"/>
      <c r="FI143" s="415"/>
      <c r="FJ143" s="415"/>
      <c r="FK143" s="415"/>
      <c r="FL143" s="415"/>
      <c r="FM143" s="415"/>
      <c r="FN143" s="415"/>
      <c r="FO143" s="415"/>
      <c r="FP143" s="415"/>
      <c r="FQ143" s="415"/>
      <c r="FR143" s="415"/>
      <c r="FS143" s="415"/>
      <c r="FT143" s="415"/>
      <c r="FU143" s="415"/>
      <c r="FV143" s="415"/>
      <c r="FW143" s="415"/>
      <c r="FX143" s="415"/>
      <c r="FY143" s="415"/>
      <c r="FZ143" s="415"/>
      <c r="GA143" s="415"/>
      <c r="GB143" s="415"/>
      <c r="GC143" s="415"/>
      <c r="GD143" s="415"/>
      <c r="GE143" s="415"/>
      <c r="GF143" s="415"/>
      <c r="GG143" s="415"/>
      <c r="GH143" s="415"/>
      <c r="GI143" s="415"/>
      <c r="GJ143" s="415"/>
      <c r="GK143" s="415"/>
      <c r="GL143" s="415"/>
      <c r="GM143" s="415"/>
      <c r="GN143" s="415"/>
      <c r="GO143" s="415"/>
      <c r="GP143" s="415"/>
      <c r="GQ143" s="415"/>
      <c r="GR143" s="415"/>
      <c r="GS143" s="415"/>
      <c r="GT143" s="415"/>
      <c r="GU143" s="415"/>
      <c r="GV143" s="415"/>
      <c r="GW143" s="415"/>
      <c r="GX143" s="415"/>
      <c r="GY143" s="415"/>
      <c r="GZ143" s="415"/>
      <c r="HA143" s="415"/>
      <c r="HB143" s="415"/>
      <c r="HC143" s="415"/>
      <c r="HD143" s="415"/>
      <c r="HE143" s="415"/>
      <c r="HF143" s="415"/>
      <c r="HG143" s="415"/>
      <c r="HH143" s="415"/>
      <c r="HI143" s="415"/>
      <c r="HJ143" s="415"/>
      <c r="HK143" s="415"/>
      <c r="HL143" s="415"/>
      <c r="HM143" s="415"/>
      <c r="HN143" s="415"/>
      <c r="HO143" s="415"/>
      <c r="HP143" s="415"/>
      <c r="HQ143" s="415"/>
      <c r="HR143" s="415"/>
      <c r="HS143" s="415"/>
      <c r="HT143" s="415"/>
      <c r="HU143" s="415"/>
      <c r="HV143" s="415"/>
      <c r="HW143" s="415"/>
      <c r="HX143" s="415"/>
      <c r="HY143" s="415"/>
      <c r="HZ143" s="415"/>
      <c r="IA143" s="415"/>
      <c r="IB143" s="415"/>
      <c r="IC143" s="415"/>
      <c r="ID143" s="415"/>
      <c r="IE143" s="415"/>
      <c r="IF143" s="415"/>
      <c r="IG143" s="415"/>
      <c r="IH143" s="415"/>
      <c r="II143" s="415"/>
      <c r="IJ143" s="415"/>
      <c r="IK143" s="415"/>
      <c r="IL143" s="415"/>
      <c r="IM143" s="415"/>
      <c r="IN143" s="415"/>
      <c r="IO143" s="415"/>
      <c r="IP143" s="415"/>
      <c r="IQ143" s="415"/>
      <c r="IR143" s="415"/>
    </row>
    <row r="144" spans="1:252" ht="12" customHeight="1" x14ac:dyDescent="0.2">
      <c r="A144" s="446"/>
      <c r="B144" s="448"/>
      <c r="C144" s="449"/>
      <c r="D144" s="449"/>
      <c r="E144" s="449"/>
      <c r="F144" s="450"/>
      <c r="G144" s="450"/>
      <c r="H144" s="450"/>
      <c r="I144" s="450"/>
      <c r="J144" s="450"/>
      <c r="K144" s="450"/>
      <c r="L144" s="450"/>
      <c r="M144" s="449"/>
      <c r="N144" s="449"/>
      <c r="O144" s="451"/>
      <c r="P144" s="451"/>
      <c r="Q144" s="451"/>
      <c r="R144" s="442"/>
      <c r="S144" s="435"/>
      <c r="T144" s="435"/>
      <c r="U144" s="435"/>
      <c r="V144" s="435"/>
      <c r="W144" s="435"/>
      <c r="X144" s="435"/>
      <c r="Y144" s="435"/>
      <c r="Z144" s="435"/>
      <c r="AA144" s="435"/>
      <c r="AB144" s="435"/>
      <c r="AC144" s="435"/>
      <c r="AD144" s="429"/>
      <c r="AE144" s="429"/>
      <c r="AF144" s="429"/>
      <c r="AG144" s="429"/>
      <c r="AH144" s="429"/>
      <c r="AI144" s="429"/>
      <c r="AJ144" s="429"/>
      <c r="AK144" s="429"/>
      <c r="AL144" s="429"/>
      <c r="AM144" s="429"/>
      <c r="AN144" s="429"/>
      <c r="AO144" s="429"/>
      <c r="AP144" s="429"/>
      <c r="AQ144" s="429"/>
      <c r="AR144" s="429"/>
      <c r="AS144" s="415"/>
      <c r="AT144" s="415"/>
      <c r="AU144" s="415"/>
      <c r="AV144" s="415"/>
      <c r="AW144" s="415"/>
      <c r="AX144" s="415"/>
      <c r="AY144" s="415"/>
      <c r="AZ144" s="415"/>
      <c r="BA144" s="415"/>
      <c r="BB144" s="415"/>
      <c r="BC144" s="415"/>
      <c r="BD144" s="415"/>
      <c r="BE144" s="415"/>
      <c r="BF144" s="415"/>
      <c r="BG144" s="415"/>
      <c r="BH144" s="415"/>
      <c r="BI144" s="415"/>
      <c r="BJ144" s="415"/>
      <c r="BK144" s="415"/>
      <c r="BL144" s="415"/>
      <c r="BM144" s="415"/>
      <c r="BN144" s="415"/>
      <c r="BO144" s="415"/>
      <c r="BP144" s="415"/>
      <c r="BQ144" s="415"/>
      <c r="BR144" s="415"/>
      <c r="BS144" s="415"/>
      <c r="BT144" s="415"/>
      <c r="BU144" s="415"/>
      <c r="BV144" s="415"/>
      <c r="BW144" s="415"/>
      <c r="BX144" s="415"/>
      <c r="BY144" s="415"/>
      <c r="BZ144" s="415"/>
      <c r="CA144" s="415"/>
      <c r="CB144" s="415"/>
      <c r="CC144" s="415"/>
      <c r="CD144" s="415"/>
      <c r="CE144" s="415"/>
      <c r="CF144" s="415"/>
      <c r="CG144" s="415"/>
      <c r="CH144" s="415"/>
      <c r="CI144" s="415"/>
      <c r="CJ144" s="415"/>
      <c r="CK144" s="415"/>
      <c r="CL144" s="415"/>
      <c r="CM144" s="415"/>
      <c r="CN144" s="415"/>
      <c r="CO144" s="415"/>
      <c r="CP144" s="415"/>
      <c r="CQ144" s="415"/>
      <c r="CR144" s="415"/>
      <c r="CS144" s="415"/>
      <c r="CT144" s="415"/>
      <c r="CU144" s="415"/>
      <c r="CV144" s="415"/>
      <c r="CW144" s="415"/>
      <c r="CX144" s="415"/>
      <c r="CY144" s="415"/>
      <c r="CZ144" s="415"/>
      <c r="DA144" s="415"/>
      <c r="DB144" s="415"/>
      <c r="DC144" s="415"/>
      <c r="DD144" s="415"/>
      <c r="DE144" s="415"/>
      <c r="DF144" s="415"/>
      <c r="DG144" s="415"/>
      <c r="DH144" s="415"/>
      <c r="DI144" s="415"/>
      <c r="DJ144" s="415"/>
      <c r="DK144" s="415"/>
      <c r="DL144" s="415"/>
      <c r="DM144" s="415"/>
      <c r="DN144" s="415"/>
      <c r="DO144" s="415"/>
      <c r="DP144" s="415"/>
      <c r="DQ144" s="415"/>
      <c r="DR144" s="415"/>
      <c r="DS144" s="415"/>
      <c r="DT144" s="415"/>
      <c r="DU144" s="415"/>
      <c r="DV144" s="415"/>
      <c r="DW144" s="415"/>
      <c r="DX144" s="415"/>
      <c r="DY144" s="415"/>
      <c r="DZ144" s="415"/>
      <c r="EA144" s="415"/>
      <c r="EB144" s="415"/>
      <c r="EC144" s="415"/>
      <c r="ED144" s="415"/>
      <c r="EE144" s="415"/>
      <c r="EF144" s="415"/>
      <c r="EG144" s="415"/>
      <c r="EH144" s="415"/>
      <c r="EI144" s="415"/>
      <c r="EJ144" s="415"/>
      <c r="EK144" s="415"/>
      <c r="EL144" s="415"/>
      <c r="EM144" s="415"/>
      <c r="EN144" s="415"/>
      <c r="EO144" s="415"/>
      <c r="EP144" s="415"/>
      <c r="EQ144" s="415"/>
      <c r="ER144" s="415"/>
      <c r="ES144" s="415"/>
      <c r="ET144" s="415"/>
      <c r="EU144" s="415"/>
      <c r="EV144" s="415"/>
      <c r="EW144" s="415"/>
      <c r="EX144" s="415"/>
      <c r="EY144" s="415"/>
      <c r="EZ144" s="415"/>
      <c r="FA144" s="415"/>
      <c r="FB144" s="415"/>
      <c r="FC144" s="415"/>
      <c r="FD144" s="415"/>
      <c r="FE144" s="415"/>
      <c r="FF144" s="415"/>
      <c r="FG144" s="415"/>
      <c r="FH144" s="415"/>
      <c r="FI144" s="415"/>
      <c r="FJ144" s="415"/>
      <c r="FK144" s="415"/>
      <c r="FL144" s="415"/>
      <c r="FM144" s="415"/>
      <c r="FN144" s="415"/>
      <c r="FO144" s="415"/>
      <c r="FP144" s="415"/>
      <c r="FQ144" s="415"/>
      <c r="FR144" s="415"/>
      <c r="FS144" s="415"/>
      <c r="FT144" s="415"/>
      <c r="FU144" s="415"/>
      <c r="FV144" s="415"/>
      <c r="FW144" s="415"/>
      <c r="FX144" s="415"/>
      <c r="FY144" s="415"/>
      <c r="FZ144" s="415"/>
      <c r="GA144" s="415"/>
      <c r="GB144" s="415"/>
      <c r="GC144" s="415"/>
      <c r="GD144" s="415"/>
      <c r="GE144" s="415"/>
      <c r="GF144" s="415"/>
      <c r="GG144" s="415"/>
      <c r="GH144" s="415"/>
      <c r="GI144" s="415"/>
      <c r="GJ144" s="415"/>
      <c r="GK144" s="415"/>
      <c r="GL144" s="415"/>
      <c r="GM144" s="415"/>
      <c r="GN144" s="415"/>
      <c r="GO144" s="415"/>
      <c r="GP144" s="415"/>
      <c r="GQ144" s="415"/>
      <c r="GR144" s="415"/>
      <c r="GS144" s="415"/>
      <c r="GT144" s="415"/>
      <c r="GU144" s="415"/>
      <c r="GV144" s="415"/>
      <c r="GW144" s="415"/>
      <c r="GX144" s="415"/>
      <c r="GY144" s="415"/>
      <c r="GZ144" s="415"/>
      <c r="HA144" s="415"/>
      <c r="HB144" s="415"/>
      <c r="HC144" s="415"/>
      <c r="HD144" s="415"/>
      <c r="HE144" s="415"/>
      <c r="HF144" s="415"/>
      <c r="HG144" s="415"/>
      <c r="HH144" s="415"/>
      <c r="HI144" s="415"/>
      <c r="HJ144" s="415"/>
      <c r="HK144" s="415"/>
      <c r="HL144" s="415"/>
      <c r="HM144" s="415"/>
      <c r="HN144" s="415"/>
      <c r="HO144" s="415"/>
      <c r="HP144" s="415"/>
      <c r="HQ144" s="415"/>
      <c r="HR144" s="415"/>
      <c r="HS144" s="415"/>
      <c r="HT144" s="415"/>
      <c r="HU144" s="415"/>
      <c r="HV144" s="415"/>
      <c r="HW144" s="415"/>
      <c r="HX144" s="415"/>
      <c r="HY144" s="415"/>
      <c r="HZ144" s="415"/>
      <c r="IA144" s="415"/>
      <c r="IB144" s="415"/>
      <c r="IC144" s="415"/>
      <c r="ID144" s="415"/>
      <c r="IE144" s="415"/>
      <c r="IF144" s="415"/>
      <c r="IG144" s="415"/>
      <c r="IH144" s="415"/>
      <c r="II144" s="415"/>
      <c r="IJ144" s="415"/>
      <c r="IK144" s="415"/>
      <c r="IL144" s="415"/>
      <c r="IM144" s="415"/>
      <c r="IN144" s="415"/>
      <c r="IO144" s="415"/>
      <c r="IP144" s="415"/>
      <c r="IQ144" s="415"/>
      <c r="IR144" s="415"/>
    </row>
    <row r="145" spans="1:252" ht="15.75" customHeight="1" x14ac:dyDescent="0.2">
      <c r="A145" s="446"/>
      <c r="B145" s="448"/>
      <c r="C145" s="449"/>
      <c r="D145" s="449"/>
      <c r="E145" s="449"/>
      <c r="F145" s="450"/>
      <c r="G145" s="450"/>
      <c r="H145" s="450"/>
      <c r="I145" s="450"/>
      <c r="J145" s="450"/>
      <c r="K145" s="450"/>
      <c r="L145" s="450"/>
      <c r="M145" s="449"/>
      <c r="N145" s="449"/>
      <c r="O145" s="451"/>
      <c r="P145" s="451"/>
      <c r="Q145" s="451"/>
      <c r="R145" s="442"/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5"/>
      <c r="AD145" s="429"/>
      <c r="AE145" s="429"/>
      <c r="AF145" s="429"/>
      <c r="AG145" s="429"/>
      <c r="AH145" s="429"/>
      <c r="AI145" s="429"/>
      <c r="AJ145" s="429"/>
      <c r="AK145" s="429"/>
      <c r="AL145" s="429"/>
      <c r="AM145" s="429"/>
      <c r="AN145" s="429"/>
      <c r="AO145" s="429"/>
      <c r="AP145" s="429"/>
      <c r="AQ145" s="429"/>
      <c r="AR145" s="429"/>
      <c r="AS145" s="415"/>
      <c r="AT145" s="415"/>
      <c r="AU145" s="415"/>
      <c r="AV145" s="415"/>
      <c r="AW145" s="415"/>
      <c r="AX145" s="415"/>
      <c r="AY145" s="415"/>
      <c r="AZ145" s="415"/>
      <c r="BA145" s="415"/>
      <c r="BB145" s="415"/>
      <c r="BC145" s="415"/>
      <c r="BD145" s="415"/>
      <c r="BE145" s="415"/>
      <c r="BF145" s="415"/>
      <c r="BG145" s="415"/>
      <c r="BH145" s="415"/>
      <c r="BI145" s="415"/>
      <c r="BJ145" s="415"/>
      <c r="BK145" s="415"/>
      <c r="BL145" s="415"/>
      <c r="BM145" s="415"/>
      <c r="BN145" s="415"/>
      <c r="BO145" s="415"/>
      <c r="BP145" s="415"/>
      <c r="BQ145" s="415"/>
      <c r="BR145" s="415"/>
      <c r="BS145" s="415"/>
      <c r="BT145" s="415"/>
      <c r="BU145" s="415"/>
      <c r="BV145" s="415"/>
      <c r="BW145" s="415"/>
      <c r="BX145" s="415"/>
      <c r="BY145" s="415"/>
      <c r="BZ145" s="415"/>
      <c r="CA145" s="415"/>
      <c r="CB145" s="415"/>
      <c r="CC145" s="415"/>
      <c r="CD145" s="415"/>
      <c r="CE145" s="415"/>
      <c r="CF145" s="415"/>
      <c r="CG145" s="415"/>
      <c r="CH145" s="415"/>
      <c r="CI145" s="415"/>
      <c r="CJ145" s="415"/>
      <c r="CK145" s="415"/>
      <c r="CL145" s="415"/>
      <c r="CM145" s="415"/>
      <c r="CN145" s="415"/>
      <c r="CO145" s="415"/>
      <c r="CP145" s="415"/>
      <c r="CQ145" s="415"/>
      <c r="CR145" s="415"/>
      <c r="CS145" s="415"/>
      <c r="CT145" s="415"/>
      <c r="CU145" s="415"/>
      <c r="CV145" s="415"/>
      <c r="CW145" s="415"/>
      <c r="CX145" s="415"/>
      <c r="CY145" s="415"/>
      <c r="CZ145" s="415"/>
      <c r="DA145" s="415"/>
      <c r="DB145" s="415"/>
      <c r="DC145" s="415"/>
      <c r="DD145" s="415"/>
      <c r="DE145" s="415"/>
      <c r="DF145" s="415"/>
      <c r="DG145" s="415"/>
      <c r="DH145" s="415"/>
      <c r="DI145" s="415"/>
      <c r="DJ145" s="415"/>
      <c r="DK145" s="415"/>
      <c r="DL145" s="415"/>
      <c r="DM145" s="415"/>
      <c r="DN145" s="415"/>
      <c r="DO145" s="415"/>
      <c r="DP145" s="415"/>
      <c r="DQ145" s="415"/>
      <c r="DR145" s="415"/>
      <c r="DS145" s="415"/>
      <c r="DT145" s="415"/>
      <c r="DU145" s="415"/>
      <c r="DV145" s="415"/>
      <c r="DW145" s="415"/>
      <c r="DX145" s="415"/>
      <c r="DY145" s="415"/>
      <c r="DZ145" s="415"/>
      <c r="EA145" s="415"/>
      <c r="EB145" s="415"/>
      <c r="EC145" s="415"/>
      <c r="ED145" s="415"/>
      <c r="EE145" s="415"/>
      <c r="EF145" s="415"/>
      <c r="EG145" s="415"/>
      <c r="EH145" s="415"/>
      <c r="EI145" s="415"/>
      <c r="EJ145" s="415"/>
      <c r="EK145" s="415"/>
      <c r="EL145" s="415"/>
      <c r="EM145" s="415"/>
      <c r="EN145" s="415"/>
      <c r="EO145" s="415"/>
      <c r="EP145" s="415"/>
      <c r="EQ145" s="415"/>
      <c r="ER145" s="415"/>
      <c r="ES145" s="415"/>
      <c r="ET145" s="415"/>
      <c r="EU145" s="415"/>
      <c r="EV145" s="415"/>
      <c r="EW145" s="415"/>
      <c r="EX145" s="415"/>
      <c r="EY145" s="415"/>
      <c r="EZ145" s="415"/>
      <c r="FA145" s="415"/>
      <c r="FB145" s="415"/>
      <c r="FC145" s="415"/>
      <c r="FD145" s="415"/>
      <c r="FE145" s="415"/>
      <c r="FF145" s="415"/>
      <c r="FG145" s="415"/>
      <c r="FH145" s="415"/>
      <c r="FI145" s="415"/>
      <c r="FJ145" s="415"/>
      <c r="FK145" s="415"/>
      <c r="FL145" s="415"/>
      <c r="FM145" s="415"/>
      <c r="FN145" s="415"/>
      <c r="FO145" s="415"/>
      <c r="FP145" s="415"/>
      <c r="FQ145" s="415"/>
      <c r="FR145" s="415"/>
      <c r="FS145" s="415"/>
      <c r="FT145" s="415"/>
      <c r="FU145" s="415"/>
      <c r="FV145" s="415"/>
      <c r="FW145" s="415"/>
      <c r="FX145" s="415"/>
      <c r="FY145" s="415"/>
      <c r="FZ145" s="415"/>
      <c r="GA145" s="415"/>
      <c r="GB145" s="415"/>
      <c r="GC145" s="415"/>
      <c r="GD145" s="415"/>
      <c r="GE145" s="415"/>
      <c r="GF145" s="415"/>
      <c r="GG145" s="415"/>
      <c r="GH145" s="415"/>
      <c r="GI145" s="415"/>
      <c r="GJ145" s="415"/>
      <c r="GK145" s="415"/>
      <c r="GL145" s="415"/>
      <c r="GM145" s="415"/>
      <c r="GN145" s="415"/>
      <c r="GO145" s="415"/>
      <c r="GP145" s="415"/>
      <c r="GQ145" s="415"/>
      <c r="GR145" s="415"/>
      <c r="GS145" s="415"/>
      <c r="GT145" s="415"/>
      <c r="GU145" s="415"/>
      <c r="GV145" s="415"/>
      <c r="GW145" s="415"/>
      <c r="GX145" s="415"/>
      <c r="GY145" s="415"/>
      <c r="GZ145" s="415"/>
      <c r="HA145" s="415"/>
      <c r="HB145" s="415"/>
      <c r="HC145" s="415"/>
      <c r="HD145" s="415"/>
      <c r="HE145" s="415"/>
      <c r="HF145" s="415"/>
      <c r="HG145" s="415"/>
      <c r="HH145" s="415"/>
      <c r="HI145" s="415"/>
      <c r="HJ145" s="415"/>
      <c r="HK145" s="415"/>
      <c r="HL145" s="415"/>
      <c r="HM145" s="415"/>
      <c r="HN145" s="415"/>
      <c r="HO145" s="415"/>
      <c r="HP145" s="415"/>
      <c r="HQ145" s="415"/>
      <c r="HR145" s="415"/>
      <c r="HS145" s="415"/>
      <c r="HT145" s="415"/>
      <c r="HU145" s="415"/>
      <c r="HV145" s="415"/>
      <c r="HW145" s="415"/>
      <c r="HX145" s="415"/>
      <c r="HY145" s="415"/>
      <c r="HZ145" s="415"/>
      <c r="IA145" s="415"/>
      <c r="IB145" s="415"/>
      <c r="IC145" s="415"/>
      <c r="ID145" s="415"/>
      <c r="IE145" s="415"/>
      <c r="IF145" s="415"/>
      <c r="IG145" s="415"/>
      <c r="IH145" s="415"/>
      <c r="II145" s="415"/>
      <c r="IJ145" s="415"/>
      <c r="IK145" s="415"/>
      <c r="IL145" s="415"/>
      <c r="IM145" s="415"/>
      <c r="IN145" s="415"/>
      <c r="IO145" s="415"/>
      <c r="IP145" s="415"/>
      <c r="IQ145" s="415"/>
      <c r="IR145" s="415"/>
    </row>
    <row r="146" spans="1:252" ht="17.25" customHeight="1" x14ac:dyDescent="0.2">
      <c r="A146" s="446"/>
      <c r="B146" s="452" t="s">
        <v>204</v>
      </c>
      <c r="C146" s="453"/>
      <c r="D146" s="453"/>
      <c r="E146" s="453"/>
      <c r="F146" s="454"/>
      <c r="G146" s="454"/>
      <c r="H146" s="454"/>
      <c r="I146" s="450"/>
      <c r="J146" s="450"/>
      <c r="K146" s="450"/>
      <c r="L146" s="450"/>
      <c r="M146" s="449"/>
      <c r="N146" s="449"/>
      <c r="O146" s="451"/>
      <c r="P146" s="451"/>
      <c r="Q146" s="451"/>
      <c r="R146" s="442"/>
      <c r="S146" s="435"/>
      <c r="T146" s="435"/>
      <c r="U146" s="435"/>
      <c r="V146" s="435"/>
      <c r="W146" s="435"/>
      <c r="X146" s="435"/>
      <c r="Y146" s="435"/>
      <c r="Z146" s="435"/>
      <c r="AA146" s="435"/>
      <c r="AB146" s="435"/>
      <c r="AC146" s="435"/>
      <c r="AD146" s="429"/>
      <c r="AE146" s="429"/>
      <c r="AF146" s="429"/>
      <c r="AG146" s="429"/>
      <c r="AH146" s="429"/>
      <c r="AI146" s="429"/>
      <c r="AJ146" s="429"/>
      <c r="AK146" s="429"/>
      <c r="AL146" s="429"/>
      <c r="AM146" s="429"/>
      <c r="AN146" s="429"/>
      <c r="AO146" s="429"/>
      <c r="AP146" s="429"/>
      <c r="AQ146" s="429"/>
      <c r="AR146" s="429"/>
      <c r="AS146" s="415"/>
      <c r="AT146" s="415"/>
      <c r="AU146" s="415"/>
      <c r="AV146" s="415"/>
      <c r="AW146" s="415"/>
      <c r="AX146" s="415"/>
      <c r="AY146" s="415"/>
      <c r="AZ146" s="415"/>
      <c r="BA146" s="415"/>
      <c r="BB146" s="415"/>
      <c r="BC146" s="415"/>
      <c r="BD146" s="415"/>
      <c r="BE146" s="415"/>
      <c r="BF146" s="415"/>
      <c r="BG146" s="415"/>
      <c r="BH146" s="415"/>
      <c r="BI146" s="415"/>
      <c r="BJ146" s="415"/>
      <c r="BK146" s="415"/>
      <c r="BL146" s="415"/>
      <c r="BM146" s="415"/>
      <c r="BN146" s="415"/>
      <c r="BO146" s="415"/>
      <c r="BP146" s="415"/>
      <c r="BQ146" s="415"/>
      <c r="BR146" s="415"/>
      <c r="BS146" s="415"/>
      <c r="BT146" s="415"/>
      <c r="BU146" s="415"/>
      <c r="BV146" s="415"/>
      <c r="BW146" s="415"/>
      <c r="BX146" s="415"/>
      <c r="BY146" s="415"/>
      <c r="BZ146" s="415"/>
      <c r="CA146" s="415"/>
      <c r="CB146" s="415"/>
      <c r="CC146" s="415"/>
      <c r="CD146" s="415"/>
      <c r="CE146" s="415"/>
      <c r="CF146" s="415"/>
      <c r="CG146" s="415"/>
      <c r="CH146" s="415"/>
      <c r="CI146" s="415"/>
      <c r="CJ146" s="415"/>
      <c r="CK146" s="415"/>
      <c r="CL146" s="415"/>
      <c r="CM146" s="415"/>
      <c r="CN146" s="415"/>
      <c r="CO146" s="415"/>
      <c r="CP146" s="415"/>
      <c r="CQ146" s="415"/>
      <c r="CR146" s="415"/>
      <c r="CS146" s="415"/>
      <c r="CT146" s="415"/>
      <c r="CU146" s="415"/>
      <c r="CV146" s="415"/>
      <c r="CW146" s="415"/>
      <c r="CX146" s="415"/>
      <c r="CY146" s="415"/>
      <c r="CZ146" s="415"/>
      <c r="DA146" s="415"/>
      <c r="DB146" s="415"/>
      <c r="DC146" s="415"/>
      <c r="DD146" s="415"/>
      <c r="DE146" s="415"/>
      <c r="DF146" s="415"/>
      <c r="DG146" s="415"/>
      <c r="DH146" s="415"/>
      <c r="DI146" s="415"/>
      <c r="DJ146" s="415"/>
      <c r="DK146" s="415"/>
      <c r="DL146" s="415"/>
      <c r="DM146" s="415"/>
      <c r="DN146" s="415"/>
      <c r="DO146" s="415"/>
      <c r="DP146" s="415"/>
      <c r="DQ146" s="415"/>
      <c r="DR146" s="415"/>
      <c r="DS146" s="415"/>
      <c r="DT146" s="415"/>
      <c r="DU146" s="415"/>
      <c r="DV146" s="415"/>
      <c r="DW146" s="415"/>
      <c r="DX146" s="415"/>
      <c r="DY146" s="415"/>
      <c r="DZ146" s="415"/>
      <c r="EA146" s="415"/>
      <c r="EB146" s="415"/>
      <c r="EC146" s="415"/>
      <c r="ED146" s="415"/>
      <c r="EE146" s="415"/>
      <c r="EF146" s="415"/>
      <c r="EG146" s="415"/>
      <c r="EH146" s="415"/>
      <c r="EI146" s="415"/>
      <c r="EJ146" s="415"/>
      <c r="EK146" s="415"/>
      <c r="EL146" s="415"/>
      <c r="EM146" s="415"/>
      <c r="EN146" s="415"/>
      <c r="EO146" s="415"/>
      <c r="EP146" s="415"/>
      <c r="EQ146" s="415"/>
      <c r="ER146" s="415"/>
      <c r="ES146" s="415"/>
      <c r="ET146" s="415"/>
      <c r="EU146" s="415"/>
      <c r="EV146" s="415"/>
      <c r="EW146" s="415"/>
      <c r="EX146" s="415"/>
      <c r="EY146" s="415"/>
      <c r="EZ146" s="415"/>
      <c r="FA146" s="415"/>
      <c r="FB146" s="415"/>
      <c r="FC146" s="415"/>
      <c r="FD146" s="415"/>
      <c r="FE146" s="415"/>
      <c r="FF146" s="415"/>
      <c r="FG146" s="415"/>
      <c r="FH146" s="415"/>
      <c r="FI146" s="415"/>
      <c r="FJ146" s="415"/>
      <c r="FK146" s="415"/>
      <c r="FL146" s="415"/>
      <c r="FM146" s="415"/>
      <c r="FN146" s="415"/>
      <c r="FO146" s="415"/>
      <c r="FP146" s="415"/>
      <c r="FQ146" s="415"/>
      <c r="FR146" s="415"/>
      <c r="FS146" s="415"/>
      <c r="FT146" s="415"/>
      <c r="FU146" s="415"/>
      <c r="FV146" s="415"/>
      <c r="FW146" s="415"/>
      <c r="FX146" s="415"/>
      <c r="FY146" s="415"/>
      <c r="FZ146" s="415"/>
      <c r="GA146" s="415"/>
      <c r="GB146" s="415"/>
      <c r="GC146" s="415"/>
      <c r="GD146" s="415"/>
      <c r="GE146" s="415"/>
      <c r="GF146" s="415"/>
      <c r="GG146" s="415"/>
      <c r="GH146" s="415"/>
      <c r="GI146" s="415"/>
      <c r="GJ146" s="415"/>
      <c r="GK146" s="415"/>
      <c r="GL146" s="415"/>
      <c r="GM146" s="415"/>
      <c r="GN146" s="415"/>
      <c r="GO146" s="415"/>
      <c r="GP146" s="415"/>
      <c r="GQ146" s="415"/>
      <c r="GR146" s="415"/>
      <c r="GS146" s="415"/>
      <c r="GT146" s="415"/>
      <c r="GU146" s="415"/>
      <c r="GV146" s="415"/>
      <c r="GW146" s="415"/>
      <c r="GX146" s="415"/>
      <c r="GY146" s="415"/>
      <c r="GZ146" s="415"/>
      <c r="HA146" s="415"/>
      <c r="HB146" s="415"/>
      <c r="HC146" s="415"/>
      <c r="HD146" s="415"/>
      <c r="HE146" s="415"/>
      <c r="HF146" s="415"/>
      <c r="HG146" s="415"/>
      <c r="HH146" s="415"/>
      <c r="HI146" s="415"/>
      <c r="HJ146" s="415"/>
      <c r="HK146" s="415"/>
      <c r="HL146" s="415"/>
      <c r="HM146" s="415"/>
      <c r="HN146" s="415"/>
      <c r="HO146" s="415"/>
      <c r="HP146" s="415"/>
      <c r="HQ146" s="415"/>
      <c r="HR146" s="415"/>
      <c r="HS146" s="415"/>
      <c r="HT146" s="415"/>
      <c r="HU146" s="415"/>
      <c r="HV146" s="415"/>
      <c r="HW146" s="415"/>
      <c r="HX146" s="415"/>
      <c r="HY146" s="415"/>
      <c r="HZ146" s="415"/>
      <c r="IA146" s="415"/>
      <c r="IB146" s="415"/>
      <c r="IC146" s="415"/>
      <c r="ID146" s="415"/>
      <c r="IE146" s="415"/>
      <c r="IF146" s="415"/>
      <c r="IG146" s="415"/>
      <c r="IH146" s="415"/>
      <c r="II146" s="415"/>
      <c r="IJ146" s="415"/>
      <c r="IK146" s="415"/>
      <c r="IL146" s="415"/>
      <c r="IM146" s="415"/>
      <c r="IN146" s="415"/>
      <c r="IO146" s="415"/>
      <c r="IP146" s="415"/>
      <c r="IQ146" s="415"/>
      <c r="IR146" s="415"/>
    </row>
    <row r="147" spans="1:252" ht="16.5" customHeight="1" x14ac:dyDescent="0.25">
      <c r="A147" s="446"/>
      <c r="B147" s="452" t="s">
        <v>205</v>
      </c>
      <c r="C147" s="453"/>
      <c r="D147" s="453"/>
      <c r="E147" s="453"/>
      <c r="F147" s="454"/>
      <c r="G147" s="454"/>
      <c r="H147" s="454"/>
      <c r="I147" s="450"/>
      <c r="J147" s="450"/>
      <c r="K147" s="450"/>
      <c r="L147" s="450"/>
      <c r="M147" s="449"/>
      <c r="N147" s="449"/>
      <c r="O147" s="451"/>
      <c r="P147" s="451"/>
      <c r="Q147" s="451"/>
      <c r="R147" s="442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5"/>
      <c r="AD147" s="429"/>
      <c r="AE147" s="429"/>
      <c r="AF147" s="429"/>
      <c r="AG147" s="429"/>
      <c r="AH147" s="429"/>
      <c r="AI147" s="429"/>
      <c r="AJ147" s="429"/>
      <c r="AK147" s="429"/>
      <c r="AL147" s="429"/>
      <c r="AM147" s="429"/>
      <c r="AN147" s="429"/>
      <c r="AO147" s="429"/>
      <c r="AP147" s="429"/>
      <c r="AQ147" s="429"/>
      <c r="AR147" s="429"/>
      <c r="AS147" s="415"/>
      <c r="AT147" s="415"/>
      <c r="AU147" s="415"/>
      <c r="AV147" s="415"/>
      <c r="AW147" s="415"/>
      <c r="AX147" s="415"/>
      <c r="AY147" s="415"/>
      <c r="AZ147" s="415"/>
      <c r="BA147" s="415"/>
      <c r="BB147" s="415"/>
      <c r="BC147" s="415"/>
      <c r="BD147" s="415"/>
      <c r="BE147" s="415"/>
      <c r="BF147" s="415"/>
      <c r="BG147" s="415"/>
      <c r="BH147" s="415"/>
      <c r="BI147" s="415"/>
      <c r="BJ147" s="415"/>
      <c r="BK147" s="415"/>
      <c r="BL147" s="415"/>
      <c r="BM147" s="415"/>
      <c r="BN147" s="415"/>
      <c r="BO147" s="415"/>
      <c r="BP147" s="415"/>
      <c r="BQ147" s="415"/>
      <c r="BR147" s="415"/>
      <c r="BS147" s="415"/>
      <c r="BT147" s="415"/>
      <c r="BU147" s="415"/>
      <c r="BV147" s="415"/>
      <c r="BW147" s="415"/>
      <c r="BX147" s="415"/>
      <c r="BY147" s="415"/>
      <c r="BZ147" s="415"/>
      <c r="CA147" s="415"/>
      <c r="CB147" s="415"/>
      <c r="CC147" s="415"/>
      <c r="CD147" s="415"/>
      <c r="CE147" s="415"/>
      <c r="CF147" s="415"/>
      <c r="CG147" s="415"/>
      <c r="CH147" s="415"/>
      <c r="CI147" s="415"/>
      <c r="CJ147" s="415"/>
      <c r="CK147" s="415"/>
      <c r="CL147" s="415"/>
      <c r="CM147" s="415"/>
      <c r="CN147" s="415"/>
      <c r="CO147" s="415"/>
      <c r="CP147" s="415"/>
      <c r="CQ147" s="415"/>
      <c r="CR147" s="415"/>
      <c r="CS147" s="415"/>
      <c r="CT147" s="415"/>
      <c r="CU147" s="415"/>
      <c r="CV147" s="415"/>
      <c r="CW147" s="415"/>
      <c r="CX147" s="415"/>
      <c r="CY147" s="415"/>
      <c r="CZ147" s="415"/>
      <c r="DA147" s="415"/>
      <c r="DB147" s="415"/>
      <c r="DC147" s="415"/>
      <c r="DD147" s="415"/>
      <c r="DE147" s="415"/>
      <c r="DF147" s="415"/>
      <c r="DG147" s="415"/>
      <c r="DH147" s="415"/>
      <c r="DI147" s="415"/>
      <c r="DJ147" s="415"/>
      <c r="DK147" s="415"/>
      <c r="DL147" s="415"/>
      <c r="DM147" s="415"/>
      <c r="DN147" s="415"/>
      <c r="DO147" s="415"/>
      <c r="DP147" s="415"/>
      <c r="DQ147" s="415"/>
      <c r="DR147" s="415"/>
      <c r="DS147" s="415"/>
      <c r="DT147" s="415"/>
      <c r="DU147" s="415"/>
      <c r="DV147" s="415"/>
      <c r="DW147" s="415"/>
      <c r="DX147" s="415"/>
      <c r="DY147" s="415"/>
      <c r="DZ147" s="415"/>
      <c r="EA147" s="415"/>
      <c r="EB147" s="415"/>
      <c r="EC147" s="415"/>
      <c r="ED147" s="415"/>
      <c r="EE147" s="415"/>
      <c r="EF147" s="415"/>
      <c r="EG147" s="415"/>
      <c r="EH147" s="415"/>
      <c r="EI147" s="415"/>
      <c r="EJ147" s="415"/>
      <c r="EK147" s="415"/>
      <c r="EL147" s="415"/>
      <c r="EM147" s="415"/>
      <c r="EN147" s="415"/>
      <c r="EO147" s="415"/>
      <c r="EP147" s="415"/>
      <c r="EQ147" s="415"/>
      <c r="ER147" s="415"/>
      <c r="ES147" s="415"/>
      <c r="ET147" s="415"/>
      <c r="EU147" s="415"/>
      <c r="EV147" s="415"/>
      <c r="EW147" s="415"/>
      <c r="EX147" s="415"/>
      <c r="EY147" s="415"/>
      <c r="EZ147" s="415"/>
      <c r="FA147" s="415"/>
      <c r="FB147" s="415"/>
      <c r="FC147" s="415"/>
      <c r="FD147" s="415"/>
      <c r="FE147" s="415"/>
      <c r="FF147" s="415"/>
      <c r="FG147" s="415"/>
      <c r="FH147" s="415"/>
      <c r="FI147" s="415"/>
      <c r="FJ147" s="415"/>
      <c r="FK147" s="415"/>
      <c r="FL147" s="415"/>
      <c r="FM147" s="415"/>
      <c r="FN147" s="415"/>
      <c r="FO147" s="415"/>
      <c r="FP147" s="415"/>
      <c r="FQ147" s="415"/>
      <c r="FR147" s="415"/>
      <c r="FS147" s="415"/>
      <c r="FT147" s="415"/>
      <c r="FU147" s="415"/>
      <c r="FV147" s="415"/>
      <c r="FW147" s="415"/>
      <c r="FX147" s="415"/>
      <c r="FY147" s="415"/>
      <c r="FZ147" s="415"/>
      <c r="GA147" s="415"/>
      <c r="GB147" s="415"/>
      <c r="GC147" s="415"/>
      <c r="GD147" s="415"/>
      <c r="GE147" s="415"/>
      <c r="GF147" s="415"/>
      <c r="GG147" s="415"/>
      <c r="GH147" s="415"/>
      <c r="GI147" s="415"/>
      <c r="GJ147" s="415"/>
      <c r="GK147" s="415"/>
      <c r="GL147" s="415"/>
      <c r="GM147" s="415"/>
      <c r="GN147" s="415"/>
      <c r="GO147" s="415"/>
      <c r="GP147" s="415"/>
      <c r="GQ147" s="415"/>
      <c r="GR147" s="415"/>
      <c r="GS147" s="415"/>
      <c r="GT147" s="415"/>
      <c r="GU147" s="415"/>
      <c r="GV147" s="415"/>
      <c r="GW147" s="415"/>
      <c r="GX147" s="415"/>
      <c r="GY147" s="415"/>
      <c r="GZ147" s="415"/>
      <c r="HA147" s="415"/>
      <c r="HB147" s="415"/>
      <c r="HC147" s="415"/>
      <c r="HD147" s="415"/>
      <c r="HE147" s="415"/>
      <c r="HF147" s="415"/>
      <c r="HG147" s="415"/>
      <c r="HH147" s="415"/>
      <c r="HI147" s="415"/>
      <c r="HJ147" s="415"/>
      <c r="HK147" s="415"/>
      <c r="HL147" s="415"/>
      <c r="HM147" s="415"/>
      <c r="HN147" s="415"/>
      <c r="HO147" s="415"/>
      <c r="HP147" s="415"/>
      <c r="HQ147" s="415"/>
      <c r="HR147" s="415"/>
      <c r="HS147" s="415"/>
      <c r="HT147" s="415"/>
      <c r="HU147" s="415"/>
      <c r="HV147" s="415"/>
      <c r="HW147" s="415"/>
      <c r="HX147" s="415"/>
      <c r="HY147" s="415"/>
      <c r="HZ147" s="415"/>
      <c r="IA147" s="415"/>
      <c r="IB147" s="415"/>
      <c r="IC147" s="415"/>
      <c r="ID147" s="415"/>
      <c r="IE147" s="415"/>
      <c r="IF147" s="415"/>
      <c r="IG147" s="415"/>
      <c r="IH147" s="415"/>
      <c r="II147" s="415"/>
      <c r="IJ147" s="415"/>
      <c r="IK147" s="415"/>
      <c r="IL147" s="415"/>
      <c r="IM147" s="415"/>
      <c r="IN147" s="415"/>
      <c r="IO147" s="415"/>
      <c r="IP147" s="415"/>
      <c r="IQ147" s="415"/>
      <c r="IR147" s="415"/>
    </row>
    <row r="148" spans="1:252" ht="12" customHeight="1" x14ac:dyDescent="0.2">
      <c r="A148" s="446"/>
      <c r="B148" s="448"/>
      <c r="C148" s="449"/>
      <c r="D148" s="449"/>
      <c r="E148" s="449"/>
      <c r="F148" s="450"/>
      <c r="G148" s="450"/>
      <c r="H148" s="450"/>
      <c r="I148" s="450"/>
      <c r="J148" s="450"/>
      <c r="K148" s="450"/>
      <c r="L148" s="450"/>
      <c r="M148" s="449"/>
      <c r="N148" s="449"/>
      <c r="O148" s="451"/>
      <c r="P148" s="451"/>
      <c r="Q148" s="451"/>
      <c r="R148" s="442"/>
      <c r="S148" s="443"/>
      <c r="T148" s="443"/>
      <c r="U148" s="443"/>
      <c r="V148" s="443"/>
      <c r="W148" s="443"/>
      <c r="X148" s="443"/>
      <c r="Y148" s="443"/>
      <c r="Z148" s="443"/>
      <c r="AA148" s="443"/>
      <c r="AB148" s="443"/>
      <c r="AC148" s="443"/>
      <c r="AD148" s="458"/>
      <c r="AE148" s="458"/>
      <c r="AF148" s="458"/>
      <c r="AG148" s="458"/>
      <c r="AH148" s="458"/>
      <c r="AI148" s="458"/>
      <c r="AJ148" s="458"/>
      <c r="AK148" s="458"/>
      <c r="AL148" s="458"/>
      <c r="AM148" s="458"/>
      <c r="AN148" s="458"/>
      <c r="AO148" s="458"/>
      <c r="AP148" s="458"/>
      <c r="AQ148" s="458"/>
      <c r="AR148" s="458"/>
      <c r="AS148" s="459"/>
      <c r="AT148" s="459"/>
      <c r="AU148" s="459"/>
      <c r="AV148" s="459"/>
      <c r="AW148" s="459"/>
      <c r="AX148" s="459"/>
      <c r="AY148" s="459"/>
      <c r="AZ148" s="459"/>
      <c r="BA148" s="459"/>
      <c r="BB148" s="459"/>
      <c r="BC148" s="459"/>
      <c r="BD148" s="459"/>
      <c r="BE148" s="459"/>
      <c r="BF148" s="459"/>
      <c r="BG148" s="459"/>
      <c r="BH148" s="459"/>
      <c r="BI148" s="459"/>
      <c r="BJ148" s="459"/>
      <c r="BK148" s="459"/>
      <c r="BL148" s="459"/>
      <c r="BM148" s="459"/>
      <c r="BN148" s="459"/>
      <c r="BO148" s="459"/>
      <c r="BP148" s="459"/>
      <c r="BQ148" s="459"/>
      <c r="BR148" s="459"/>
      <c r="BS148" s="459"/>
      <c r="BT148" s="459"/>
      <c r="BU148" s="459"/>
      <c r="BV148" s="459"/>
      <c r="BW148" s="459"/>
      <c r="BX148" s="459"/>
      <c r="BY148" s="459"/>
      <c r="BZ148" s="459"/>
      <c r="CA148" s="459"/>
      <c r="CB148" s="459"/>
      <c r="CC148" s="459"/>
      <c r="CD148" s="459"/>
      <c r="CE148" s="459"/>
      <c r="CF148" s="459"/>
      <c r="CG148" s="459"/>
      <c r="CH148" s="459"/>
      <c r="CI148" s="459"/>
      <c r="CJ148" s="459"/>
      <c r="CK148" s="459"/>
      <c r="CL148" s="459"/>
      <c r="CM148" s="459"/>
      <c r="CN148" s="459"/>
      <c r="CO148" s="459"/>
      <c r="CP148" s="459"/>
      <c r="CQ148" s="459"/>
      <c r="CR148" s="459"/>
      <c r="CS148" s="459"/>
      <c r="CT148" s="459"/>
      <c r="CU148" s="459"/>
      <c r="CV148" s="459"/>
      <c r="CW148" s="459"/>
      <c r="CX148" s="459"/>
      <c r="CY148" s="459"/>
      <c r="CZ148" s="459"/>
      <c r="DA148" s="459"/>
      <c r="DB148" s="459"/>
      <c r="DC148" s="459"/>
      <c r="DD148" s="459"/>
      <c r="DE148" s="459"/>
      <c r="DF148" s="459"/>
      <c r="DG148" s="459"/>
      <c r="DH148" s="459"/>
      <c r="DI148" s="459"/>
      <c r="DJ148" s="459"/>
      <c r="DK148" s="459"/>
      <c r="DL148" s="459"/>
      <c r="DM148" s="459"/>
      <c r="DN148" s="459"/>
      <c r="DO148" s="459"/>
      <c r="DP148" s="459"/>
      <c r="DQ148" s="459"/>
      <c r="DR148" s="459"/>
      <c r="DS148" s="459"/>
      <c r="DT148" s="459"/>
      <c r="DU148" s="459"/>
      <c r="DV148" s="459"/>
      <c r="DW148" s="459"/>
      <c r="DX148" s="459"/>
      <c r="DY148" s="459"/>
      <c r="DZ148" s="459"/>
      <c r="EA148" s="459"/>
      <c r="EB148" s="459"/>
      <c r="EC148" s="459"/>
      <c r="ED148" s="459"/>
      <c r="EE148" s="459"/>
      <c r="EF148" s="459"/>
      <c r="EG148" s="459"/>
      <c r="EH148" s="459"/>
      <c r="EI148" s="459"/>
      <c r="EJ148" s="459"/>
      <c r="EK148" s="459"/>
      <c r="EL148" s="459"/>
      <c r="EM148" s="459"/>
      <c r="EN148" s="459"/>
      <c r="EO148" s="459"/>
      <c r="EP148" s="459"/>
      <c r="EQ148" s="459"/>
      <c r="ER148" s="459"/>
      <c r="ES148" s="459"/>
      <c r="ET148" s="459"/>
      <c r="EU148" s="459"/>
      <c r="EV148" s="459"/>
      <c r="EW148" s="459"/>
      <c r="EX148" s="459"/>
      <c r="EY148" s="459"/>
      <c r="EZ148" s="459"/>
      <c r="FA148" s="459"/>
      <c r="FB148" s="459"/>
      <c r="FC148" s="459"/>
      <c r="FD148" s="459"/>
      <c r="FE148" s="459"/>
      <c r="FF148" s="459"/>
      <c r="FG148" s="459"/>
      <c r="FH148" s="459"/>
      <c r="FI148" s="459"/>
      <c r="FJ148" s="459"/>
      <c r="FK148" s="459"/>
      <c r="FL148" s="459"/>
      <c r="FM148" s="459"/>
      <c r="FN148" s="459"/>
      <c r="FO148" s="459"/>
      <c r="FP148" s="459"/>
      <c r="FQ148" s="459"/>
      <c r="FR148" s="459"/>
      <c r="FS148" s="459"/>
      <c r="FT148" s="459"/>
      <c r="FU148" s="459"/>
      <c r="FV148" s="459"/>
      <c r="FW148" s="459"/>
      <c r="FX148" s="459"/>
      <c r="FY148" s="459"/>
      <c r="FZ148" s="459"/>
      <c r="GA148" s="459"/>
      <c r="GB148" s="459"/>
      <c r="GC148" s="459"/>
      <c r="GD148" s="459"/>
      <c r="GE148" s="459"/>
      <c r="GF148" s="459"/>
      <c r="GG148" s="459"/>
      <c r="GH148" s="459"/>
      <c r="GI148" s="459"/>
      <c r="GJ148" s="459"/>
      <c r="GK148" s="459"/>
      <c r="GL148" s="459"/>
      <c r="GM148" s="459"/>
      <c r="GN148" s="459"/>
      <c r="GO148" s="459"/>
      <c r="GP148" s="459"/>
      <c r="GQ148" s="459"/>
      <c r="GR148" s="459"/>
      <c r="GS148" s="459"/>
      <c r="GT148" s="459"/>
      <c r="GU148" s="459"/>
      <c r="GV148" s="459"/>
      <c r="GW148" s="459"/>
      <c r="GX148" s="459"/>
      <c r="GY148" s="459"/>
      <c r="GZ148" s="459"/>
      <c r="HA148" s="459"/>
      <c r="HB148" s="459"/>
      <c r="HC148" s="459"/>
      <c r="HD148" s="459"/>
      <c r="HE148" s="459"/>
      <c r="HF148" s="459"/>
      <c r="HG148" s="459"/>
      <c r="HH148" s="459"/>
      <c r="HI148" s="459"/>
      <c r="HJ148" s="459"/>
      <c r="HK148" s="459"/>
      <c r="HL148" s="459"/>
      <c r="HM148" s="459"/>
      <c r="HN148" s="459"/>
      <c r="HO148" s="459"/>
      <c r="HP148" s="459"/>
      <c r="HQ148" s="459"/>
      <c r="HR148" s="459"/>
      <c r="HS148" s="459"/>
      <c r="HT148" s="459"/>
      <c r="HU148" s="459"/>
      <c r="HV148" s="459"/>
      <c r="HW148" s="459"/>
      <c r="HX148" s="459"/>
      <c r="HY148" s="459"/>
      <c r="HZ148" s="459"/>
      <c r="IA148" s="459"/>
      <c r="IB148" s="459"/>
      <c r="IC148" s="459"/>
      <c r="ID148" s="459"/>
      <c r="IE148" s="459"/>
      <c r="IF148" s="459"/>
      <c r="IG148" s="459"/>
      <c r="IH148" s="459"/>
      <c r="II148" s="459"/>
      <c r="IJ148" s="459"/>
      <c r="IK148" s="459"/>
      <c r="IL148" s="459"/>
      <c r="IM148" s="459"/>
      <c r="IN148" s="459"/>
      <c r="IO148" s="459"/>
      <c r="IP148" s="459"/>
      <c r="IQ148" s="459"/>
      <c r="IR148" s="459"/>
    </row>
    <row r="149" spans="1:252" ht="15" x14ac:dyDescent="0.2">
      <c r="A149" s="446"/>
      <c r="B149" s="227"/>
      <c r="C149" s="3"/>
      <c r="D149" s="3"/>
      <c r="E149" s="3"/>
      <c r="F149" s="43"/>
      <c r="G149" s="43"/>
      <c r="H149" s="43"/>
      <c r="I149" s="43"/>
      <c r="J149" s="43"/>
      <c r="K149" s="43"/>
      <c r="L149" s="43"/>
      <c r="M149" s="3"/>
      <c r="N149" s="3"/>
      <c r="O149" s="76"/>
      <c r="P149" s="76"/>
      <c r="Q149" s="76"/>
      <c r="R149" s="442"/>
      <c r="S149" s="443"/>
      <c r="T149" s="443"/>
      <c r="U149" s="443"/>
      <c r="V149" s="443"/>
      <c r="W149" s="443"/>
      <c r="X149" s="443"/>
      <c r="Y149" s="443"/>
      <c r="Z149" s="443"/>
      <c r="AA149" s="443"/>
      <c r="AB149" s="443"/>
      <c r="AC149" s="443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9"/>
      <c r="AT149" s="459"/>
      <c r="AU149" s="459"/>
      <c r="AV149" s="459"/>
      <c r="AW149" s="459"/>
      <c r="AX149" s="459"/>
      <c r="AY149" s="459"/>
      <c r="AZ149" s="459"/>
      <c r="BA149" s="459"/>
      <c r="BB149" s="459"/>
      <c r="BC149" s="459"/>
      <c r="BD149" s="459"/>
      <c r="BE149" s="459"/>
      <c r="BF149" s="459"/>
      <c r="BG149" s="459"/>
      <c r="BH149" s="459"/>
      <c r="BI149" s="459"/>
      <c r="BJ149" s="459"/>
      <c r="BK149" s="459"/>
      <c r="BL149" s="459"/>
      <c r="BM149" s="459"/>
      <c r="BN149" s="459"/>
      <c r="BO149" s="459"/>
      <c r="BP149" s="459"/>
      <c r="BQ149" s="459"/>
      <c r="BR149" s="459"/>
      <c r="BS149" s="459"/>
      <c r="BT149" s="459"/>
      <c r="BU149" s="459"/>
      <c r="BV149" s="459"/>
      <c r="BW149" s="459"/>
      <c r="BX149" s="459"/>
      <c r="BY149" s="459"/>
      <c r="BZ149" s="459"/>
      <c r="CA149" s="459"/>
      <c r="CB149" s="459"/>
      <c r="CC149" s="459"/>
      <c r="CD149" s="459"/>
      <c r="CE149" s="459"/>
      <c r="CF149" s="459"/>
      <c r="CG149" s="459"/>
      <c r="CH149" s="459"/>
      <c r="CI149" s="459"/>
      <c r="CJ149" s="459"/>
      <c r="CK149" s="459"/>
      <c r="CL149" s="459"/>
      <c r="CM149" s="459"/>
      <c r="CN149" s="459"/>
      <c r="CO149" s="459"/>
      <c r="CP149" s="459"/>
      <c r="CQ149" s="459"/>
      <c r="CR149" s="459"/>
      <c r="CS149" s="459"/>
      <c r="CT149" s="459"/>
      <c r="CU149" s="459"/>
      <c r="CV149" s="459"/>
      <c r="CW149" s="459"/>
      <c r="CX149" s="459"/>
      <c r="CY149" s="459"/>
      <c r="CZ149" s="459"/>
      <c r="DA149" s="459"/>
      <c r="DB149" s="459"/>
      <c r="DC149" s="459"/>
      <c r="DD149" s="459"/>
      <c r="DE149" s="459"/>
      <c r="DF149" s="459"/>
      <c r="DG149" s="459"/>
      <c r="DH149" s="459"/>
      <c r="DI149" s="459"/>
      <c r="DJ149" s="459"/>
      <c r="DK149" s="459"/>
      <c r="DL149" s="459"/>
      <c r="DM149" s="459"/>
      <c r="DN149" s="459"/>
      <c r="DO149" s="459"/>
      <c r="DP149" s="459"/>
      <c r="DQ149" s="459"/>
      <c r="DR149" s="459"/>
      <c r="DS149" s="459"/>
      <c r="DT149" s="459"/>
      <c r="DU149" s="459"/>
      <c r="DV149" s="459"/>
      <c r="DW149" s="459"/>
      <c r="DX149" s="459"/>
      <c r="DY149" s="459"/>
      <c r="DZ149" s="459"/>
      <c r="EA149" s="459"/>
      <c r="EB149" s="459"/>
      <c r="EC149" s="459"/>
      <c r="ED149" s="459"/>
      <c r="EE149" s="459"/>
      <c r="EF149" s="459"/>
      <c r="EG149" s="459"/>
      <c r="EH149" s="459"/>
      <c r="EI149" s="459"/>
      <c r="EJ149" s="459"/>
      <c r="EK149" s="459"/>
      <c r="EL149" s="459"/>
      <c r="EM149" s="459"/>
      <c r="EN149" s="459"/>
      <c r="EO149" s="459"/>
      <c r="EP149" s="459"/>
      <c r="EQ149" s="459"/>
      <c r="ER149" s="459"/>
      <c r="ES149" s="459"/>
      <c r="ET149" s="459"/>
      <c r="EU149" s="459"/>
      <c r="EV149" s="459"/>
      <c r="EW149" s="459"/>
      <c r="EX149" s="459"/>
      <c r="EY149" s="459"/>
      <c r="EZ149" s="459"/>
      <c r="FA149" s="459"/>
      <c r="FB149" s="459"/>
      <c r="FC149" s="459"/>
      <c r="FD149" s="459"/>
      <c r="FE149" s="459"/>
      <c r="FF149" s="459"/>
      <c r="FG149" s="459"/>
      <c r="FH149" s="459"/>
      <c r="FI149" s="459"/>
      <c r="FJ149" s="459"/>
      <c r="FK149" s="459"/>
      <c r="FL149" s="459"/>
      <c r="FM149" s="459"/>
      <c r="FN149" s="459"/>
      <c r="FO149" s="459"/>
      <c r="FP149" s="459"/>
      <c r="FQ149" s="459"/>
      <c r="FR149" s="459"/>
      <c r="FS149" s="459"/>
      <c r="FT149" s="459"/>
      <c r="FU149" s="459"/>
      <c r="FV149" s="459"/>
      <c r="FW149" s="459"/>
      <c r="FX149" s="459"/>
      <c r="FY149" s="459"/>
      <c r="FZ149" s="459"/>
      <c r="GA149" s="459"/>
      <c r="GB149" s="459"/>
      <c r="GC149" s="459"/>
      <c r="GD149" s="459"/>
      <c r="GE149" s="459"/>
      <c r="GF149" s="459"/>
      <c r="GG149" s="459"/>
      <c r="GH149" s="459"/>
      <c r="GI149" s="459"/>
      <c r="GJ149" s="459"/>
      <c r="GK149" s="459"/>
      <c r="GL149" s="459"/>
      <c r="GM149" s="459"/>
      <c r="GN149" s="459"/>
      <c r="GO149" s="459"/>
      <c r="GP149" s="459"/>
      <c r="GQ149" s="459"/>
      <c r="GR149" s="459"/>
      <c r="GS149" s="459"/>
      <c r="GT149" s="459"/>
      <c r="GU149" s="459"/>
      <c r="GV149" s="459"/>
      <c r="GW149" s="459"/>
      <c r="GX149" s="459"/>
      <c r="GY149" s="459"/>
      <c r="GZ149" s="459"/>
      <c r="HA149" s="459"/>
      <c r="HB149" s="459"/>
      <c r="HC149" s="459"/>
      <c r="HD149" s="459"/>
      <c r="HE149" s="459"/>
      <c r="HF149" s="459"/>
      <c r="HG149" s="459"/>
      <c r="HH149" s="459"/>
      <c r="HI149" s="459"/>
      <c r="HJ149" s="459"/>
      <c r="HK149" s="459"/>
      <c r="HL149" s="459"/>
      <c r="HM149" s="459"/>
      <c r="HN149" s="459"/>
      <c r="HO149" s="459"/>
      <c r="HP149" s="459"/>
      <c r="HQ149" s="459"/>
      <c r="HR149" s="459"/>
      <c r="HS149" s="459"/>
      <c r="HT149" s="459"/>
      <c r="HU149" s="459"/>
      <c r="HV149" s="459"/>
      <c r="HW149" s="459"/>
      <c r="HX149" s="459"/>
      <c r="HY149" s="459"/>
      <c r="HZ149" s="459"/>
      <c r="IA149" s="459"/>
      <c r="IB149" s="459"/>
      <c r="IC149" s="459"/>
      <c r="ID149" s="459"/>
      <c r="IE149" s="459"/>
      <c r="IF149" s="459"/>
      <c r="IG149" s="459"/>
      <c r="IH149" s="459"/>
      <c r="II149" s="459"/>
      <c r="IJ149" s="459"/>
      <c r="IK149" s="459"/>
      <c r="IL149" s="459"/>
      <c r="IM149" s="459"/>
      <c r="IN149" s="459"/>
      <c r="IO149" s="459"/>
      <c r="IP149" s="459"/>
      <c r="IQ149" s="459"/>
      <c r="IR149" s="459"/>
    </row>
    <row r="150" spans="1:252" ht="16.5" customHeight="1" x14ac:dyDescent="0.2">
      <c r="B150" s="750" t="s">
        <v>20</v>
      </c>
      <c r="C150" s="750"/>
      <c r="D150" s="750"/>
      <c r="E150" s="750"/>
      <c r="F150" s="750"/>
      <c r="G150" s="750"/>
      <c r="H150" s="750"/>
      <c r="I150" s="750"/>
      <c r="J150" s="750"/>
      <c r="K150" s="750"/>
      <c r="L150" s="750"/>
      <c r="M150" s="750"/>
      <c r="N150" s="750"/>
      <c r="O150" s="750"/>
      <c r="P150" s="750"/>
      <c r="Q150" s="43"/>
      <c r="R150" s="449"/>
      <c r="S150" s="430"/>
      <c r="T150" s="430"/>
      <c r="U150" s="430"/>
      <c r="V150" s="430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0"/>
      <c r="AM150" s="430"/>
      <c r="AN150" s="430"/>
      <c r="AO150" s="430"/>
      <c r="AP150" s="430"/>
      <c r="AQ150" s="430"/>
      <c r="AR150" s="430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</row>
    <row r="151" spans="1:252" ht="12.75" customHeight="1" x14ac:dyDescent="0.2">
      <c r="B151" s="750" t="s">
        <v>21</v>
      </c>
      <c r="C151" s="750"/>
      <c r="D151" s="750"/>
      <c r="E151" s="750"/>
      <c r="F151" s="750"/>
      <c r="G151" s="750"/>
      <c r="H151" s="750"/>
      <c r="I151" s="750"/>
      <c r="J151" s="750"/>
      <c r="K151" s="750"/>
      <c r="L151" s="750"/>
      <c r="M151" s="750"/>
      <c r="N151" s="750"/>
      <c r="O151" s="750"/>
      <c r="P151" s="750"/>
      <c r="Q151" s="43"/>
      <c r="R151" s="449"/>
      <c r="S151" s="430"/>
      <c r="T151" s="430"/>
      <c r="U151" s="430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0"/>
      <c r="AM151" s="430"/>
      <c r="AN151" s="430"/>
      <c r="AO151" s="430"/>
      <c r="AP151" s="430"/>
      <c r="AQ151" s="430"/>
      <c r="AR151" s="430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</row>
    <row r="152" spans="1:252" ht="12.75" customHeight="1" x14ac:dyDescent="0.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43"/>
      <c r="R152" s="449"/>
      <c r="S152" s="430"/>
      <c r="T152" s="430"/>
      <c r="U152" s="430"/>
      <c r="V152" s="430"/>
      <c r="W152" s="430"/>
      <c r="X152" s="430"/>
      <c r="Y152" s="430"/>
      <c r="Z152" s="430"/>
      <c r="AA152" s="430"/>
      <c r="AB152" s="430"/>
      <c r="AC152" s="430"/>
      <c r="AD152" s="430"/>
      <c r="AE152" s="430"/>
      <c r="AF152" s="430"/>
      <c r="AG152" s="430"/>
      <c r="AH152" s="430"/>
      <c r="AI152" s="430"/>
      <c r="AJ152" s="430"/>
      <c r="AK152" s="430"/>
      <c r="AL152" s="430"/>
      <c r="AM152" s="430"/>
      <c r="AN152" s="430"/>
      <c r="AO152" s="430"/>
      <c r="AP152" s="430"/>
      <c r="AQ152" s="430"/>
      <c r="AR152" s="430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</row>
    <row r="153" spans="1:252" ht="20.25" customHeight="1" x14ac:dyDescent="0.2">
      <c r="B153" s="769" t="s">
        <v>22</v>
      </c>
      <c r="C153" s="770"/>
      <c r="D153" s="770"/>
      <c r="E153" s="770"/>
      <c r="F153" s="770"/>
      <c r="G153" s="770"/>
      <c r="H153" s="770"/>
      <c r="I153" s="770"/>
      <c r="J153" s="770"/>
      <c r="K153" s="770"/>
      <c r="L153" s="770"/>
      <c r="M153" s="770"/>
      <c r="N153" s="770"/>
      <c r="O153" s="770"/>
      <c r="P153" s="770"/>
      <c r="Q153" s="771"/>
      <c r="R153" s="449"/>
      <c r="S153" s="430"/>
      <c r="T153" s="430"/>
      <c r="U153" s="430"/>
      <c r="V153" s="430"/>
      <c r="W153" s="430"/>
      <c r="X153" s="430"/>
      <c r="Y153" s="430"/>
      <c r="Z153" s="430"/>
      <c r="AA153" s="430"/>
      <c r="AB153" s="430"/>
      <c r="AC153" s="430"/>
      <c r="AD153" s="430"/>
      <c r="AE153" s="430"/>
      <c r="AF153" s="430"/>
      <c r="AG153" s="430"/>
      <c r="AH153" s="430"/>
      <c r="AI153" s="430"/>
      <c r="AJ153" s="430"/>
      <c r="AK153" s="430"/>
      <c r="AL153" s="430"/>
      <c r="AM153" s="430"/>
      <c r="AN153" s="430"/>
      <c r="AO153" s="430"/>
      <c r="AP153" s="430"/>
      <c r="AQ153" s="430"/>
      <c r="AR153" s="430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</row>
    <row r="154" spans="1:252" ht="7.5" customHeight="1" x14ac:dyDescent="0.2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43"/>
      <c r="R154" s="449"/>
      <c r="S154" s="430"/>
      <c r="T154" s="430"/>
      <c r="U154" s="430"/>
      <c r="V154" s="430"/>
      <c r="W154" s="430"/>
      <c r="X154" s="430"/>
      <c r="Y154" s="430"/>
      <c r="Z154" s="430"/>
      <c r="AA154" s="430"/>
      <c r="AB154" s="430"/>
      <c r="AC154" s="430"/>
      <c r="AD154" s="430"/>
      <c r="AE154" s="430"/>
      <c r="AF154" s="430"/>
      <c r="AG154" s="430"/>
      <c r="AH154" s="430"/>
      <c r="AI154" s="430"/>
      <c r="AJ154" s="430"/>
      <c r="AK154" s="430"/>
      <c r="AL154" s="430"/>
      <c r="AM154" s="430"/>
      <c r="AN154" s="430"/>
      <c r="AO154" s="430"/>
      <c r="AP154" s="430"/>
      <c r="AQ154" s="430"/>
      <c r="AR154" s="430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 ht="14.25" customHeight="1" x14ac:dyDescent="0.25">
      <c r="B155" s="68" t="s">
        <v>23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43"/>
      <c r="R155" s="449"/>
      <c r="S155" s="430"/>
      <c r="T155" s="430"/>
      <c r="U155" s="430"/>
      <c r="V155" s="430"/>
      <c r="W155" s="430"/>
      <c r="X155" s="430"/>
      <c r="Y155" s="430"/>
      <c r="Z155" s="430"/>
      <c r="AA155" s="430"/>
      <c r="AB155" s="430"/>
      <c r="AC155" s="430"/>
      <c r="AD155" s="430"/>
      <c r="AE155" s="430"/>
      <c r="AF155" s="430"/>
      <c r="AG155" s="430"/>
      <c r="AH155" s="430"/>
      <c r="AI155" s="430"/>
      <c r="AJ155" s="430"/>
      <c r="AK155" s="430"/>
      <c r="AL155" s="430"/>
      <c r="AM155" s="430"/>
      <c r="AN155" s="430"/>
      <c r="AO155" s="430"/>
      <c r="AP155" s="430"/>
      <c r="AQ155" s="430"/>
      <c r="AR155" s="430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 ht="14.25" customHeight="1" x14ac:dyDescent="0.25">
      <c r="B156" s="68" t="s">
        <v>24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43"/>
      <c r="R156" s="449"/>
      <c r="S156" s="430"/>
      <c r="T156" s="430"/>
      <c r="U156" s="430"/>
      <c r="V156" s="430"/>
      <c r="W156" s="430"/>
      <c r="X156" s="430"/>
      <c r="Y156" s="430"/>
      <c r="Z156" s="430"/>
      <c r="AA156" s="430"/>
      <c r="AB156" s="430"/>
      <c r="AC156" s="430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O156" s="430"/>
      <c r="AP156" s="430"/>
      <c r="AQ156" s="430"/>
      <c r="AR156" s="430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 ht="14.25" customHeight="1" x14ac:dyDescent="0.25">
      <c r="B157" s="68" t="s">
        <v>235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43"/>
      <c r="R157" s="449"/>
      <c r="S157" s="430"/>
      <c r="T157" s="430"/>
      <c r="U157" s="430"/>
      <c r="V157" s="430"/>
      <c r="W157" s="430"/>
      <c r="X157" s="430"/>
      <c r="Y157" s="430"/>
      <c r="Z157" s="430"/>
      <c r="AA157" s="430"/>
      <c r="AB157" s="430"/>
      <c r="AC157" s="430"/>
      <c r="AD157" s="430"/>
      <c r="AE157" s="430"/>
      <c r="AF157" s="430"/>
      <c r="AG157" s="430"/>
      <c r="AH157" s="430"/>
      <c r="AI157" s="430"/>
      <c r="AJ157" s="430"/>
      <c r="AK157" s="430"/>
      <c r="AL157" s="430"/>
      <c r="AM157" s="430"/>
      <c r="AN157" s="430"/>
      <c r="AO157" s="430"/>
      <c r="AP157" s="430"/>
      <c r="AQ157" s="430"/>
      <c r="AR157" s="430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 ht="14.25" customHeight="1" x14ac:dyDescent="0.25">
      <c r="B158" s="68" t="s">
        <v>25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43"/>
      <c r="R158" s="449"/>
      <c r="S158" s="430"/>
      <c r="T158" s="430"/>
      <c r="U158" s="430"/>
      <c r="V158" s="430"/>
      <c r="W158" s="430"/>
      <c r="X158" s="430"/>
      <c r="Y158" s="430"/>
      <c r="Z158" s="430"/>
      <c r="AA158" s="430"/>
      <c r="AB158" s="430"/>
      <c r="AC158" s="430"/>
      <c r="AD158" s="430"/>
      <c r="AE158" s="430"/>
      <c r="AF158" s="430"/>
      <c r="AG158" s="430"/>
      <c r="AH158" s="430"/>
      <c r="AI158" s="430"/>
      <c r="AJ158" s="430"/>
      <c r="AK158" s="430"/>
      <c r="AL158" s="430"/>
      <c r="AM158" s="430"/>
      <c r="AN158" s="430"/>
      <c r="AO158" s="430"/>
      <c r="AP158" s="430"/>
      <c r="AQ158" s="430"/>
      <c r="AR158" s="430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ht="14.25" customHeight="1" x14ac:dyDescent="0.2">
      <c r="B159" s="69" t="s">
        <v>26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3"/>
      <c r="R159" s="449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ht="14.25" customHeight="1" x14ac:dyDescent="0.25">
      <c r="B160" s="68" t="s">
        <v>27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3"/>
      <c r="R160" s="449"/>
      <c r="S160" s="430"/>
      <c r="T160" s="430"/>
      <c r="U160" s="430"/>
      <c r="V160" s="430"/>
      <c r="W160" s="430"/>
      <c r="X160" s="430"/>
      <c r="Y160" s="430"/>
      <c r="Z160" s="430"/>
      <c r="AA160" s="430"/>
      <c r="AB160" s="430"/>
      <c r="AC160" s="430"/>
      <c r="AD160" s="430"/>
      <c r="AE160" s="430"/>
      <c r="AF160" s="430"/>
      <c r="AG160" s="430"/>
      <c r="AH160" s="430"/>
      <c r="AI160" s="430"/>
      <c r="AJ160" s="430"/>
      <c r="AK160" s="430"/>
      <c r="AL160" s="430"/>
      <c r="AM160" s="430"/>
      <c r="AN160" s="430"/>
      <c r="AO160" s="430"/>
      <c r="AP160" s="430"/>
      <c r="AQ160" s="430"/>
      <c r="AR160" s="430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s="2" customFormat="1" ht="14.25" customHeight="1" x14ac:dyDescent="0.25">
      <c r="A161" s="574"/>
      <c r="B161" s="68" t="s">
        <v>200</v>
      </c>
      <c r="R161" s="449"/>
      <c r="S161" s="430"/>
      <c r="T161" s="430"/>
      <c r="U161" s="430"/>
      <c r="V161" s="430"/>
      <c r="W161" s="430"/>
      <c r="X161" s="430"/>
      <c r="Y161" s="430"/>
      <c r="Z161" s="430"/>
      <c r="AA161" s="430"/>
      <c r="AB161" s="430"/>
      <c r="AC161" s="430"/>
      <c r="AD161" s="430"/>
      <c r="AE161" s="430"/>
      <c r="AF161" s="430"/>
      <c r="AG161" s="430"/>
      <c r="AH161" s="430"/>
      <c r="AI161" s="430"/>
      <c r="AJ161" s="430"/>
      <c r="AK161" s="430"/>
      <c r="AL161" s="430"/>
      <c r="AM161" s="430"/>
      <c r="AN161" s="430"/>
      <c r="AO161" s="430"/>
      <c r="AP161" s="430"/>
      <c r="AQ161" s="430"/>
      <c r="AR161" s="430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s="2" customFormat="1" ht="14.25" customHeight="1" x14ac:dyDescent="0.25">
      <c r="A162" s="574"/>
      <c r="B162" s="68" t="s">
        <v>201</v>
      </c>
      <c r="R162" s="449"/>
      <c r="S162" s="430"/>
      <c r="T162" s="430"/>
      <c r="U162" s="430"/>
      <c r="V162" s="430"/>
      <c r="W162" s="430"/>
      <c r="X162" s="430"/>
      <c r="Y162" s="430"/>
      <c r="Z162" s="430"/>
      <c r="AA162" s="430"/>
      <c r="AB162" s="430"/>
      <c r="AC162" s="430"/>
      <c r="AD162" s="430"/>
      <c r="AE162" s="430"/>
      <c r="AF162" s="430"/>
      <c r="AG162" s="430"/>
      <c r="AH162" s="430"/>
      <c r="AI162" s="430"/>
      <c r="AJ162" s="430"/>
      <c r="AK162" s="430"/>
      <c r="AL162" s="430"/>
      <c r="AM162" s="430"/>
      <c r="AN162" s="430"/>
      <c r="AO162" s="430"/>
      <c r="AP162" s="430"/>
      <c r="AQ162" s="430"/>
      <c r="AR162" s="430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s="2" customFormat="1" ht="14.25" customHeight="1" x14ac:dyDescent="0.25">
      <c r="A163" s="574"/>
      <c r="B163" s="68" t="s">
        <v>232</v>
      </c>
      <c r="R163" s="449"/>
      <c r="S163" s="430"/>
      <c r="T163" s="430"/>
      <c r="U163" s="430"/>
      <c r="V163" s="430"/>
      <c r="W163" s="430"/>
      <c r="X163" s="430"/>
      <c r="Y163" s="430"/>
      <c r="Z163" s="430"/>
      <c r="AA163" s="430"/>
      <c r="AB163" s="430"/>
      <c r="AC163" s="430"/>
      <c r="AD163" s="430"/>
      <c r="AE163" s="430"/>
      <c r="AF163" s="430"/>
      <c r="AG163" s="430"/>
      <c r="AH163" s="430"/>
      <c r="AI163" s="430"/>
      <c r="AJ163" s="430"/>
      <c r="AK163" s="430"/>
      <c r="AL163" s="430"/>
      <c r="AM163" s="430"/>
      <c r="AN163" s="430"/>
      <c r="AO163" s="430"/>
      <c r="AP163" s="430"/>
      <c r="AQ163" s="430"/>
      <c r="AR163" s="430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ht="14.25" customHeight="1" x14ac:dyDescent="0.25">
      <c r="B164" s="68" t="s">
        <v>233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43"/>
      <c r="R164" s="449"/>
      <c r="S164" s="430"/>
      <c r="T164" s="430"/>
      <c r="U164" s="430"/>
      <c r="V164" s="430"/>
      <c r="W164" s="430"/>
      <c r="X164" s="430"/>
      <c r="Y164" s="430"/>
      <c r="Z164" s="430"/>
      <c r="AA164" s="430"/>
      <c r="AB164" s="430"/>
      <c r="AC164" s="430"/>
      <c r="AD164" s="430"/>
      <c r="AE164" s="430"/>
      <c r="AF164" s="430"/>
      <c r="AG164" s="430"/>
      <c r="AH164" s="430"/>
      <c r="AI164" s="430"/>
      <c r="AJ164" s="430"/>
      <c r="AK164" s="430"/>
      <c r="AL164" s="430"/>
      <c r="AM164" s="430"/>
      <c r="AN164" s="430"/>
      <c r="AO164" s="430"/>
      <c r="AP164" s="430"/>
      <c r="AQ164" s="430"/>
      <c r="AR164" s="430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ht="14.25" customHeight="1" x14ac:dyDescent="0.25">
      <c r="B165" s="68" t="s">
        <v>234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43"/>
      <c r="R165" s="449"/>
      <c r="S165" s="430"/>
      <c r="T165" s="430"/>
      <c r="U165" s="430"/>
      <c r="V165" s="430"/>
      <c r="W165" s="430"/>
      <c r="X165" s="430"/>
      <c r="Y165" s="430"/>
      <c r="Z165" s="430"/>
      <c r="AA165" s="430"/>
      <c r="AB165" s="430"/>
      <c r="AC165" s="430"/>
      <c r="AD165" s="430"/>
      <c r="AE165" s="430"/>
      <c r="AF165" s="430"/>
      <c r="AG165" s="430"/>
      <c r="AH165" s="430"/>
      <c r="AI165" s="430"/>
      <c r="AJ165" s="430"/>
      <c r="AK165" s="430"/>
      <c r="AL165" s="430"/>
      <c r="AM165" s="430"/>
      <c r="AN165" s="430"/>
      <c r="AO165" s="430"/>
      <c r="AP165" s="430"/>
      <c r="AQ165" s="430"/>
      <c r="AR165" s="430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ht="17.25" customHeight="1" x14ac:dyDescent="0.2">
      <c r="B166" s="70" t="s">
        <v>28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43"/>
      <c r="R166" s="449"/>
      <c r="S166" s="430"/>
      <c r="T166" s="430"/>
      <c r="U166" s="430"/>
      <c r="V166" s="430"/>
      <c r="W166" s="430"/>
      <c r="X166" s="430"/>
      <c r="Y166" s="430"/>
      <c r="Z166" s="430"/>
      <c r="AA166" s="430"/>
      <c r="AB166" s="430"/>
      <c r="AC166" s="430"/>
      <c r="AD166" s="430"/>
      <c r="AE166" s="430"/>
      <c r="AF166" s="430"/>
      <c r="AG166" s="430"/>
      <c r="AH166" s="430"/>
      <c r="AI166" s="430"/>
      <c r="AJ166" s="430"/>
      <c r="AK166" s="430"/>
      <c r="AL166" s="430"/>
      <c r="AM166" s="430"/>
      <c r="AN166" s="430"/>
      <c r="AO166" s="430"/>
      <c r="AP166" s="430"/>
      <c r="AQ166" s="430"/>
      <c r="AR166" s="430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ht="17.25" customHeight="1" x14ac:dyDescent="0.2">
      <c r="B167" s="86" t="s">
        <v>254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3"/>
      <c r="R167" s="449"/>
      <c r="S167" s="430"/>
      <c r="T167" s="430"/>
      <c r="U167" s="430"/>
      <c r="V167" s="430"/>
      <c r="W167" s="430"/>
      <c r="X167" s="430"/>
      <c r="Y167" s="430"/>
      <c r="Z167" s="430"/>
      <c r="AA167" s="430"/>
      <c r="AB167" s="430"/>
      <c r="AC167" s="430"/>
      <c r="AD167" s="430"/>
      <c r="AE167" s="430"/>
      <c r="AF167" s="430"/>
      <c r="AG167" s="430"/>
      <c r="AH167" s="430"/>
      <c r="AI167" s="430"/>
      <c r="AJ167" s="430"/>
      <c r="AK167" s="430"/>
      <c r="AL167" s="430"/>
      <c r="AM167" s="430"/>
      <c r="AN167" s="430"/>
      <c r="AO167" s="430"/>
      <c r="AP167" s="430"/>
      <c r="AQ167" s="430"/>
      <c r="AR167" s="430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s="6" customFormat="1" ht="18" customHeight="1" x14ac:dyDescent="0.2">
      <c r="A168" s="586"/>
      <c r="B168" s="491" t="s">
        <v>252</v>
      </c>
      <c r="C168" s="492"/>
      <c r="D168" s="492"/>
      <c r="E168" s="492"/>
      <c r="F168" s="492"/>
      <c r="G168" s="492"/>
      <c r="H168" s="492"/>
      <c r="I168" s="492"/>
      <c r="J168" s="492"/>
      <c r="K168" s="492"/>
      <c r="L168" s="492"/>
      <c r="M168" s="492"/>
      <c r="N168" s="492"/>
      <c r="O168" s="492"/>
      <c r="R168" s="580"/>
      <c r="S168" s="493"/>
      <c r="T168" s="493"/>
      <c r="U168" s="493"/>
      <c r="V168" s="493"/>
      <c r="W168" s="493"/>
      <c r="X168" s="493"/>
      <c r="Y168" s="493"/>
      <c r="Z168" s="493"/>
      <c r="AA168" s="493"/>
      <c r="AB168" s="493"/>
      <c r="AC168" s="493"/>
      <c r="AD168" s="493"/>
      <c r="AE168" s="493"/>
      <c r="AF168" s="493"/>
      <c r="AG168" s="493"/>
      <c r="AH168" s="493"/>
      <c r="AI168" s="493"/>
      <c r="AJ168" s="493"/>
      <c r="AK168" s="493"/>
      <c r="AL168" s="493"/>
      <c r="AM168" s="493"/>
      <c r="AN168" s="493"/>
      <c r="AO168" s="493"/>
      <c r="AP168" s="493"/>
      <c r="AQ168" s="493"/>
      <c r="AR168" s="493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  <c r="EO168" s="284"/>
      <c r="EP168" s="284"/>
      <c r="EQ168" s="284"/>
      <c r="ER168" s="284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S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E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</row>
    <row r="169" spans="1:252" s="6" customFormat="1" ht="18" customHeight="1" x14ac:dyDescent="0.2">
      <c r="A169" s="586"/>
      <c r="B169" s="71" t="s">
        <v>253</v>
      </c>
      <c r="R169" s="580"/>
      <c r="S169" s="493"/>
      <c r="T169" s="493"/>
      <c r="U169" s="493"/>
      <c r="V169" s="493"/>
      <c r="W169" s="493"/>
      <c r="X169" s="493"/>
      <c r="Y169" s="493"/>
      <c r="Z169" s="493"/>
      <c r="AA169" s="493"/>
      <c r="AB169" s="493"/>
      <c r="AC169" s="493"/>
      <c r="AD169" s="493"/>
      <c r="AE169" s="493"/>
      <c r="AF169" s="493"/>
      <c r="AG169" s="493"/>
      <c r="AH169" s="493"/>
      <c r="AI169" s="493"/>
      <c r="AJ169" s="493"/>
      <c r="AK169" s="493"/>
      <c r="AL169" s="493"/>
      <c r="AM169" s="493"/>
      <c r="AN169" s="493"/>
      <c r="AO169" s="493"/>
      <c r="AP169" s="493"/>
      <c r="AQ169" s="493"/>
      <c r="AR169" s="493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  <c r="EO169" s="284"/>
      <c r="EP169" s="284"/>
      <c r="EQ169" s="284"/>
      <c r="ER169" s="284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/>
      <c r="FT169" s="284"/>
      <c r="FU169" s="284"/>
      <c r="FV169" s="284"/>
      <c r="FW169" s="284"/>
      <c r="FX169" s="284"/>
      <c r="FY169" s="284"/>
      <c r="FZ169" s="284"/>
      <c r="GA169" s="284"/>
      <c r="GB169" s="284"/>
      <c r="GC169" s="284"/>
      <c r="GD169" s="284"/>
      <c r="GE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</row>
    <row r="170" spans="1:252" x14ac:dyDescent="0.2">
      <c r="A170" s="581"/>
      <c r="B170" s="77" t="s">
        <v>42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58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</row>
    <row r="171" spans="1:252" x14ac:dyDescent="0.2">
      <c r="B171" s="71" t="s">
        <v>29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43"/>
      <c r="R171" s="449"/>
      <c r="S171" s="430"/>
      <c r="T171" s="430"/>
      <c r="U171" s="430"/>
      <c r="V171" s="430"/>
      <c r="W171" s="430"/>
      <c r="X171" s="430"/>
      <c r="Y171" s="430"/>
      <c r="Z171" s="430"/>
      <c r="AA171" s="430"/>
      <c r="AB171" s="430"/>
      <c r="AC171" s="430"/>
      <c r="AD171" s="430"/>
      <c r="AE171" s="430"/>
      <c r="AF171" s="430"/>
      <c r="AG171" s="430"/>
      <c r="AH171" s="430"/>
      <c r="AI171" s="430"/>
      <c r="AJ171" s="430"/>
      <c r="AK171" s="430"/>
      <c r="AL171" s="430"/>
      <c r="AM171" s="430"/>
      <c r="AN171" s="430"/>
      <c r="AO171" s="430"/>
      <c r="AP171" s="430"/>
      <c r="AQ171" s="430"/>
      <c r="AR171" s="430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</row>
    <row r="172" spans="1:252" ht="18" customHeight="1" x14ac:dyDescent="0.2">
      <c r="B172" s="741" t="s">
        <v>1</v>
      </c>
      <c r="C172" s="742"/>
      <c r="D172" s="21" t="s">
        <v>2</v>
      </c>
      <c r="E172" s="756" t="s">
        <v>3</v>
      </c>
      <c r="F172" s="757"/>
      <c r="G172" s="757"/>
      <c r="H172" s="757"/>
      <c r="I172" s="757"/>
      <c r="J172" s="757"/>
      <c r="K172" s="757"/>
      <c r="L172" s="757"/>
      <c r="M172" s="758"/>
      <c r="N172" s="21" t="s">
        <v>4</v>
      </c>
      <c r="O172" s="24" t="s">
        <v>5</v>
      </c>
      <c r="P172" s="20" t="s">
        <v>6</v>
      </c>
      <c r="Q172" s="21" t="s">
        <v>7</v>
      </c>
      <c r="R172" s="450"/>
    </row>
    <row r="173" spans="1:252" ht="18" customHeight="1" x14ac:dyDescent="0.2">
      <c r="B173" s="730"/>
      <c r="C173" s="735"/>
      <c r="D173" s="27"/>
      <c r="E173" s="730"/>
      <c r="F173" s="735"/>
      <c r="G173" s="735"/>
      <c r="H173" s="735"/>
      <c r="I173" s="735"/>
      <c r="J173" s="735"/>
      <c r="K173" s="735"/>
      <c r="L173" s="735"/>
      <c r="M173" s="731"/>
      <c r="N173" s="754" t="s">
        <v>304</v>
      </c>
      <c r="O173" s="455"/>
      <c r="P173" s="456"/>
      <c r="Q173" s="568"/>
      <c r="R173" s="450"/>
    </row>
    <row r="174" spans="1:252" ht="18" customHeight="1" x14ac:dyDescent="0.2">
      <c r="B174" s="748" t="s">
        <v>9</v>
      </c>
      <c r="C174" s="749"/>
      <c r="D174" s="30" t="s">
        <v>16</v>
      </c>
      <c r="E174" s="743" t="s">
        <v>17</v>
      </c>
      <c r="F174" s="744"/>
      <c r="G174" s="744"/>
      <c r="H174" s="744"/>
      <c r="I174" s="744"/>
      <c r="J174" s="744"/>
      <c r="K174" s="744"/>
      <c r="L174" s="744"/>
      <c r="M174" s="759"/>
      <c r="N174" s="755"/>
      <c r="O174" s="33" t="s">
        <v>11</v>
      </c>
      <c r="P174" s="34" t="s">
        <v>12</v>
      </c>
      <c r="Q174" s="34" t="s">
        <v>10</v>
      </c>
      <c r="R174" s="450"/>
    </row>
    <row r="175" spans="1:252" ht="18" customHeight="1" x14ac:dyDescent="0.2">
      <c r="B175" s="747">
        <v>1</v>
      </c>
      <c r="C175" s="747"/>
      <c r="D175" s="292">
        <v>1</v>
      </c>
      <c r="E175" s="751" t="s">
        <v>32</v>
      </c>
      <c r="F175" s="752"/>
      <c r="G175" s="752"/>
      <c r="H175" s="752"/>
      <c r="I175" s="752"/>
      <c r="J175" s="752"/>
      <c r="K175" s="752"/>
      <c r="L175" s="752"/>
      <c r="M175" s="753"/>
      <c r="N175" s="457"/>
      <c r="O175" s="375">
        <v>500</v>
      </c>
      <c r="P175" s="412">
        <f t="shared" ref="P175:P181" si="2">IF(D175=0,0,D175*O175)</f>
        <v>500</v>
      </c>
      <c r="Q175" s="73"/>
      <c r="R175" s="450"/>
    </row>
    <row r="176" spans="1:252" ht="18" customHeight="1" x14ac:dyDescent="0.2">
      <c r="B176" s="747" t="s">
        <v>33</v>
      </c>
      <c r="C176" s="747"/>
      <c r="D176" s="292">
        <v>2</v>
      </c>
      <c r="E176" s="751" t="s">
        <v>34</v>
      </c>
      <c r="F176" s="752"/>
      <c r="G176" s="752"/>
      <c r="H176" s="752"/>
      <c r="I176" s="752"/>
      <c r="J176" s="752"/>
      <c r="K176" s="752"/>
      <c r="L176" s="752"/>
      <c r="M176" s="753"/>
      <c r="N176" s="457"/>
      <c r="O176" s="375">
        <v>46</v>
      </c>
      <c r="P176" s="412">
        <f t="shared" si="2"/>
        <v>92</v>
      </c>
      <c r="Q176" s="73"/>
      <c r="R176" s="450"/>
    </row>
    <row r="177" spans="2:18" ht="18" customHeight="1" x14ac:dyDescent="0.2">
      <c r="B177" s="747" t="s">
        <v>35</v>
      </c>
      <c r="C177" s="747"/>
      <c r="D177" s="292">
        <v>2</v>
      </c>
      <c r="E177" s="751" t="s">
        <v>36</v>
      </c>
      <c r="F177" s="752"/>
      <c r="G177" s="752"/>
      <c r="H177" s="752"/>
      <c r="I177" s="752"/>
      <c r="J177" s="752"/>
      <c r="K177" s="752"/>
      <c r="L177" s="752"/>
      <c r="M177" s="753"/>
      <c r="N177" s="457"/>
      <c r="O177" s="375">
        <v>46</v>
      </c>
      <c r="P177" s="412">
        <f t="shared" si="2"/>
        <v>92</v>
      </c>
      <c r="Q177" s="73"/>
      <c r="R177" s="450"/>
    </row>
    <row r="178" spans="2:18" ht="18" customHeight="1" x14ac:dyDescent="0.2">
      <c r="B178" s="747">
        <v>3</v>
      </c>
      <c r="C178" s="747"/>
      <c r="D178" s="292">
        <v>1</v>
      </c>
      <c r="E178" s="751" t="s">
        <v>37</v>
      </c>
      <c r="F178" s="752"/>
      <c r="G178" s="752"/>
      <c r="H178" s="752"/>
      <c r="I178" s="752"/>
      <c r="J178" s="752"/>
      <c r="K178" s="752"/>
      <c r="L178" s="752"/>
      <c r="M178" s="753"/>
      <c r="N178" s="457"/>
      <c r="O178" s="375">
        <v>388</v>
      </c>
      <c r="P178" s="412">
        <f t="shared" si="2"/>
        <v>388</v>
      </c>
      <c r="Q178" s="73"/>
      <c r="R178" s="450"/>
    </row>
    <row r="179" spans="2:18" ht="18" customHeight="1" x14ac:dyDescent="0.2">
      <c r="B179" s="747">
        <v>4</v>
      </c>
      <c r="C179" s="747"/>
      <c r="D179" s="292">
        <v>2</v>
      </c>
      <c r="E179" s="751" t="s">
        <v>38</v>
      </c>
      <c r="F179" s="752"/>
      <c r="G179" s="752"/>
      <c r="H179" s="752"/>
      <c r="I179" s="752"/>
      <c r="J179" s="752"/>
      <c r="K179" s="752"/>
      <c r="L179" s="752"/>
      <c r="M179" s="753"/>
      <c r="N179" s="457"/>
      <c r="O179" s="375">
        <v>388</v>
      </c>
      <c r="P179" s="412">
        <f t="shared" si="2"/>
        <v>776</v>
      </c>
      <c r="Q179" s="73"/>
      <c r="R179" s="450"/>
    </row>
    <row r="180" spans="2:18" ht="18" customHeight="1" x14ac:dyDescent="0.2">
      <c r="B180" s="747">
        <v>5</v>
      </c>
      <c r="C180" s="747"/>
      <c r="D180" s="292">
        <v>1</v>
      </c>
      <c r="E180" s="751" t="s">
        <v>39</v>
      </c>
      <c r="F180" s="752"/>
      <c r="G180" s="752"/>
      <c r="H180" s="752"/>
      <c r="I180" s="752"/>
      <c r="J180" s="752"/>
      <c r="K180" s="752"/>
      <c r="L180" s="752"/>
      <c r="M180" s="753"/>
      <c r="N180" s="457"/>
      <c r="O180" s="375">
        <v>1100</v>
      </c>
      <c r="P180" s="412">
        <f t="shared" si="2"/>
        <v>1100</v>
      </c>
      <c r="Q180" s="73"/>
      <c r="R180" s="450"/>
    </row>
    <row r="181" spans="2:18" ht="18.75" customHeight="1" x14ac:dyDescent="0.2">
      <c r="B181" s="747" t="s">
        <v>40</v>
      </c>
      <c r="C181" s="747"/>
      <c r="D181" s="292">
        <v>1</v>
      </c>
      <c r="E181" s="751" t="s">
        <v>41</v>
      </c>
      <c r="F181" s="752"/>
      <c r="G181" s="752"/>
      <c r="H181" s="752"/>
      <c r="I181" s="752"/>
      <c r="J181" s="752"/>
      <c r="K181" s="752"/>
      <c r="L181" s="752"/>
      <c r="M181" s="753"/>
      <c r="N181" s="457"/>
      <c r="O181" s="375">
        <v>50</v>
      </c>
      <c r="P181" s="412">
        <f t="shared" si="2"/>
        <v>50</v>
      </c>
      <c r="Q181" s="73"/>
      <c r="R181" s="450"/>
    </row>
    <row r="182" spans="2:18" ht="19.5" customHeight="1" x14ac:dyDescent="0.2">
      <c r="B182" s="767"/>
      <c r="C182" s="768"/>
      <c r="D182" s="768"/>
      <c r="E182" s="768"/>
      <c r="F182" s="768"/>
      <c r="G182" s="768"/>
      <c r="H182" s="768"/>
      <c r="I182" s="768"/>
      <c r="J182" s="768"/>
      <c r="K182" s="768"/>
      <c r="L182" s="768"/>
      <c r="M182" s="768"/>
      <c r="N182" s="768"/>
      <c r="O182" s="74" t="s">
        <v>13</v>
      </c>
      <c r="P182" s="404">
        <f>SUM(P175:Q181)</f>
        <v>2998</v>
      </c>
      <c r="Q182" s="73"/>
      <c r="R182" s="450"/>
    </row>
    <row r="183" spans="2:18" x14ac:dyDescent="0.2">
      <c r="B183" s="494" t="str">
        <f>B100</f>
        <v>FAPESP, NOVEMBRO DE 2013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50"/>
    </row>
    <row r="184" spans="2:18" hidden="1" x14ac:dyDescent="0.2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50"/>
    </row>
    <row r="185" spans="2:18" hidden="1" x14ac:dyDescent="0.2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50"/>
    </row>
    <row r="186" spans="2:18" hidden="1" x14ac:dyDescent="0.2">
      <c r="B186" s="43"/>
      <c r="C186" s="3"/>
      <c r="D186" s="3"/>
      <c r="E186" s="3"/>
      <c r="F186" s="43"/>
      <c r="G186" s="43"/>
      <c r="H186" s="43"/>
      <c r="I186" s="43"/>
      <c r="J186" s="43"/>
      <c r="K186" s="43"/>
      <c r="L186" s="43"/>
      <c r="M186" s="3"/>
      <c r="N186" s="3"/>
      <c r="O186" s="3"/>
      <c r="P186" s="43"/>
      <c r="Q186" s="43"/>
      <c r="R186" s="450"/>
    </row>
    <row r="187" spans="2:18" hidden="1" x14ac:dyDescent="0.2">
      <c r="B187" s="43"/>
      <c r="C187" s="3"/>
      <c r="D187" s="3"/>
      <c r="E187" s="3"/>
      <c r="F187" s="43"/>
      <c r="G187" s="43"/>
      <c r="H187" s="43"/>
      <c r="I187" s="43"/>
      <c r="J187" s="43"/>
      <c r="K187" s="43"/>
      <c r="L187" s="43"/>
      <c r="M187" s="3"/>
      <c r="N187" s="3"/>
      <c r="O187" s="3"/>
      <c r="P187" s="43"/>
      <c r="Q187" s="43"/>
      <c r="R187" s="450"/>
    </row>
    <row r="188" spans="2:18" hidden="1" x14ac:dyDescent="0.2">
      <c r="B188" s="43"/>
      <c r="C188" s="3"/>
      <c r="D188" s="3"/>
      <c r="E188" s="3"/>
      <c r="F188" s="43"/>
      <c r="G188" s="43"/>
      <c r="H188" s="43"/>
      <c r="I188" s="43"/>
      <c r="J188" s="43"/>
      <c r="K188" s="43"/>
      <c r="L188" s="43"/>
      <c r="M188" s="3"/>
      <c r="N188" s="3"/>
      <c r="O188" s="3"/>
      <c r="P188" s="43"/>
      <c r="Q188" s="43"/>
      <c r="R188" s="450"/>
    </row>
    <row r="189" spans="2:18" hidden="1" x14ac:dyDescent="0.2">
      <c r="B189" s="43"/>
      <c r="C189" s="3"/>
      <c r="D189" s="3"/>
      <c r="E189" s="3"/>
      <c r="F189" s="43"/>
      <c r="G189" s="43"/>
      <c r="H189" s="43"/>
      <c r="I189" s="43"/>
      <c r="J189" s="43"/>
      <c r="K189" s="43"/>
      <c r="L189" s="43"/>
      <c r="M189" s="3"/>
      <c r="N189" s="3"/>
      <c r="O189" s="3"/>
      <c r="P189" s="43"/>
      <c r="Q189" s="43"/>
      <c r="R189" s="450"/>
    </row>
    <row r="190" spans="2:18" hidden="1" x14ac:dyDescent="0.2">
      <c r="B190" s="43"/>
      <c r="C190" s="3"/>
      <c r="D190" s="3"/>
      <c r="E190" s="3"/>
      <c r="F190" s="43"/>
      <c r="G190" s="43"/>
      <c r="H190" s="43"/>
      <c r="I190" s="43"/>
      <c r="J190" s="43"/>
      <c r="K190" s="43"/>
      <c r="L190" s="43"/>
      <c r="M190" s="3"/>
      <c r="N190" s="3"/>
      <c r="O190" s="3"/>
      <c r="P190" s="43"/>
      <c r="Q190" s="43"/>
      <c r="R190" s="450"/>
    </row>
    <row r="191" spans="2:18" hidden="1" x14ac:dyDescent="0.2">
      <c r="B191" s="43"/>
      <c r="C191" s="3"/>
      <c r="D191" s="3"/>
      <c r="E191" s="3"/>
      <c r="F191" s="43"/>
      <c r="G191" s="43"/>
      <c r="H191" s="43"/>
      <c r="I191" s="43"/>
      <c r="J191" s="43"/>
      <c r="K191" s="43"/>
      <c r="L191" s="43"/>
      <c r="M191" s="3"/>
      <c r="N191" s="3"/>
      <c r="O191" s="3"/>
      <c r="P191" s="43"/>
      <c r="Q191" s="43"/>
      <c r="R191" s="450"/>
    </row>
    <row r="192" spans="2:18" hidden="1" x14ac:dyDescent="0.2">
      <c r="B192" s="43"/>
      <c r="C192" s="3"/>
      <c r="D192" s="3"/>
      <c r="E192" s="3"/>
      <c r="F192" s="43"/>
      <c r="G192" s="43"/>
      <c r="H192" s="43"/>
      <c r="I192" s="43"/>
      <c r="J192" s="43"/>
      <c r="K192" s="43"/>
      <c r="L192" s="43"/>
      <c r="M192" s="3"/>
      <c r="N192" s="3"/>
      <c r="O192" s="3"/>
      <c r="P192" s="43"/>
      <c r="Q192" s="43"/>
      <c r="R192" s="450"/>
    </row>
    <row r="193" spans="2:18" hidden="1" x14ac:dyDescent="0.2">
      <c r="B193" s="43"/>
      <c r="C193" s="3"/>
      <c r="D193" s="3"/>
      <c r="E193" s="3"/>
      <c r="F193" s="43"/>
      <c r="G193" s="43"/>
      <c r="H193" s="43"/>
      <c r="I193" s="43"/>
      <c r="J193" s="43"/>
      <c r="K193" s="43"/>
      <c r="L193" s="43"/>
      <c r="M193" s="3"/>
      <c r="N193" s="3"/>
      <c r="O193" s="3"/>
      <c r="P193" s="43"/>
      <c r="Q193" s="43"/>
      <c r="R193" s="450"/>
    </row>
    <row r="194" spans="2:18" hidden="1" x14ac:dyDescent="0.2">
      <c r="B194" s="43"/>
      <c r="C194" s="3"/>
      <c r="D194" s="3"/>
      <c r="E194" s="3"/>
      <c r="F194" s="43"/>
      <c r="G194" s="43"/>
      <c r="H194" s="43"/>
      <c r="I194" s="43"/>
      <c r="J194" s="43"/>
      <c r="K194" s="43"/>
      <c r="L194" s="43"/>
      <c r="M194" s="3"/>
      <c r="N194" s="3"/>
      <c r="O194" s="3"/>
      <c r="P194" s="43"/>
      <c r="Q194" s="43"/>
      <c r="R194" s="450"/>
    </row>
    <row r="195" spans="2:18" hidden="1" x14ac:dyDescent="0.2">
      <c r="B195" s="43"/>
      <c r="C195" s="3"/>
      <c r="D195" s="3"/>
      <c r="E195" s="3"/>
      <c r="F195" s="43"/>
      <c r="G195" s="43"/>
      <c r="H195" s="43"/>
      <c r="I195" s="43"/>
      <c r="J195" s="43"/>
      <c r="K195" s="43"/>
      <c r="L195" s="43"/>
      <c r="M195" s="3"/>
      <c r="N195" s="3"/>
      <c r="O195" s="3"/>
      <c r="P195" s="43"/>
      <c r="Q195" s="43"/>
      <c r="R195" s="450"/>
    </row>
    <row r="196" spans="2:18" hidden="1" x14ac:dyDescent="0.2">
      <c r="B196" s="43"/>
      <c r="C196" s="3"/>
      <c r="D196" s="3"/>
      <c r="E196" s="3"/>
      <c r="F196" s="43"/>
      <c r="G196" s="43"/>
      <c r="H196" s="43"/>
      <c r="I196" s="43"/>
      <c r="J196" s="43"/>
      <c r="K196" s="43"/>
      <c r="L196" s="43"/>
      <c r="M196" s="3"/>
      <c r="N196" s="3"/>
      <c r="O196" s="3"/>
      <c r="P196" s="43"/>
      <c r="Q196" s="43"/>
      <c r="R196" s="450"/>
    </row>
    <row r="197" spans="2:18" hidden="1" x14ac:dyDescent="0.2">
      <c r="B197" s="43"/>
      <c r="C197" s="3"/>
      <c r="D197" s="3"/>
      <c r="E197" s="3"/>
      <c r="F197" s="43"/>
      <c r="G197" s="43"/>
      <c r="H197" s="43"/>
      <c r="I197" s="43"/>
      <c r="J197" s="43"/>
      <c r="K197" s="43"/>
      <c r="L197" s="43"/>
      <c r="M197" s="3"/>
      <c r="N197" s="3"/>
      <c r="O197" s="3"/>
      <c r="P197" s="43"/>
      <c r="Q197" s="43"/>
      <c r="R197" s="450"/>
    </row>
    <row r="198" spans="2:18" hidden="1" x14ac:dyDescent="0.2">
      <c r="B198" s="43"/>
      <c r="C198" s="3"/>
      <c r="D198" s="3"/>
      <c r="E198" s="3"/>
      <c r="F198" s="43"/>
      <c r="G198" s="43"/>
      <c r="H198" s="43"/>
      <c r="I198" s="43"/>
      <c r="J198" s="43"/>
      <c r="K198" s="43"/>
      <c r="L198" s="43"/>
      <c r="M198" s="3"/>
      <c r="N198" s="3"/>
      <c r="O198" s="3"/>
      <c r="P198" s="43"/>
      <c r="Q198" s="43"/>
      <c r="R198" s="450"/>
    </row>
    <row r="199" spans="2:18" hidden="1" x14ac:dyDescent="0.2">
      <c r="B199" s="43"/>
      <c r="C199" s="3"/>
      <c r="D199" s="3"/>
      <c r="E199" s="3"/>
      <c r="F199" s="43"/>
      <c r="G199" s="43"/>
      <c r="H199" s="43"/>
      <c r="I199" s="43"/>
      <c r="J199" s="43"/>
      <c r="K199" s="43"/>
      <c r="L199" s="43"/>
      <c r="M199" s="3"/>
      <c r="N199" s="3"/>
      <c r="O199" s="3"/>
      <c r="P199" s="43"/>
      <c r="Q199" s="43"/>
      <c r="R199" s="450"/>
    </row>
    <row r="200" spans="2:18" hidden="1" x14ac:dyDescent="0.2">
      <c r="B200" s="43"/>
      <c r="C200" s="3"/>
      <c r="D200" s="3"/>
      <c r="E200" s="3"/>
      <c r="F200" s="43"/>
      <c r="G200" s="43"/>
      <c r="H200" s="43"/>
      <c r="I200" s="43"/>
      <c r="J200" s="43"/>
      <c r="K200" s="43"/>
      <c r="L200" s="43"/>
      <c r="M200" s="3"/>
      <c r="N200" s="3"/>
      <c r="O200" s="3"/>
      <c r="P200" s="43"/>
      <c r="Q200" s="43"/>
      <c r="R200" s="450"/>
    </row>
    <row r="201" spans="2:18" hidden="1" x14ac:dyDescent="0.2">
      <c r="B201" s="43"/>
      <c r="C201" s="3"/>
      <c r="D201" s="3"/>
      <c r="E201" s="3"/>
      <c r="F201" s="43"/>
      <c r="G201" s="43"/>
      <c r="H201" s="43"/>
      <c r="I201" s="43"/>
      <c r="J201" s="43"/>
      <c r="K201" s="43"/>
      <c r="L201" s="43"/>
      <c r="M201" s="3"/>
      <c r="N201" s="3"/>
      <c r="O201" s="3"/>
      <c r="P201" s="43"/>
      <c r="Q201" s="43"/>
      <c r="R201" s="450"/>
    </row>
    <row r="202" spans="2:18" hidden="1" x14ac:dyDescent="0.2">
      <c r="B202" s="43"/>
      <c r="C202" s="3"/>
      <c r="D202" s="3"/>
      <c r="E202" s="3"/>
      <c r="F202" s="43"/>
      <c r="G202" s="43"/>
      <c r="H202" s="43"/>
      <c r="I202" s="43"/>
      <c r="J202" s="43"/>
      <c r="K202" s="43"/>
      <c r="L202" s="43"/>
      <c r="M202" s="3"/>
      <c r="N202" s="3"/>
      <c r="O202" s="3"/>
      <c r="P202" s="43"/>
      <c r="Q202" s="43"/>
      <c r="R202" s="450"/>
    </row>
    <row r="203" spans="2:18" hidden="1" x14ac:dyDescent="0.2">
      <c r="B203" s="43"/>
      <c r="C203" s="3"/>
      <c r="D203" s="3"/>
      <c r="E203" s="3"/>
      <c r="F203" s="43"/>
      <c r="G203" s="43"/>
      <c r="H203" s="43"/>
      <c r="I203" s="43"/>
      <c r="J203" s="43"/>
      <c r="K203" s="43"/>
      <c r="L203" s="43"/>
      <c r="M203" s="3"/>
      <c r="N203" s="3"/>
      <c r="O203" s="3"/>
      <c r="P203" s="43"/>
      <c r="Q203" s="43"/>
      <c r="R203" s="450"/>
    </row>
    <row r="204" spans="2:18" hidden="1" x14ac:dyDescent="0.2">
      <c r="B204" s="43"/>
      <c r="C204" s="3"/>
      <c r="D204" s="3"/>
      <c r="E204" s="3"/>
      <c r="F204" s="43"/>
      <c r="G204" s="43"/>
      <c r="H204" s="43"/>
      <c r="I204" s="43"/>
      <c r="J204" s="43"/>
      <c r="K204" s="43"/>
      <c r="L204" s="43"/>
      <c r="M204" s="3"/>
      <c r="N204" s="3"/>
      <c r="O204" s="3"/>
      <c r="P204" s="43"/>
      <c r="Q204" s="43"/>
      <c r="R204" s="450"/>
    </row>
    <row r="205" spans="2:18" x14ac:dyDescent="0.2">
      <c r="B205" s="43"/>
      <c r="C205" s="3"/>
      <c r="D205" s="3"/>
      <c r="E205" s="3"/>
      <c r="F205" s="43"/>
      <c r="G205" s="43"/>
      <c r="H205" s="43"/>
      <c r="I205" s="43"/>
      <c r="J205" s="43"/>
      <c r="K205" s="43"/>
      <c r="L205" s="43"/>
      <c r="M205" s="3"/>
      <c r="N205" s="3"/>
      <c r="O205" s="3"/>
      <c r="P205" s="43"/>
      <c r="Q205" s="43"/>
      <c r="R205" s="450"/>
    </row>
    <row r="206" spans="2:18" x14ac:dyDescent="0.2">
      <c r="R206" s="450"/>
    </row>
    <row r="207" spans="2:18" x14ac:dyDescent="0.2">
      <c r="R207" s="450"/>
    </row>
    <row r="208" spans="2:18" ht="12.75" customHeight="1" x14ac:dyDescent="0.2">
      <c r="R208" s="450"/>
    </row>
    <row r="209" spans="18:18" ht="12.75" customHeight="1" x14ac:dyDescent="0.2">
      <c r="R209" s="450"/>
    </row>
    <row r="210" spans="18:18" ht="12.75" customHeight="1" x14ac:dyDescent="0.2">
      <c r="R210" s="450"/>
    </row>
    <row r="211" spans="18:18" ht="12.75" customHeight="1" x14ac:dyDescent="0.2">
      <c r="R211" s="450"/>
    </row>
    <row r="212" spans="18:18" ht="12.75" customHeight="1" x14ac:dyDescent="0.2">
      <c r="R212" s="450"/>
    </row>
    <row r="213" spans="18:18" ht="12.75" customHeight="1" x14ac:dyDescent="0.2">
      <c r="R213" s="450"/>
    </row>
    <row r="214" spans="18:18" ht="12.75" customHeight="1" x14ac:dyDescent="0.2">
      <c r="R214" s="450"/>
    </row>
    <row r="215" spans="18:18" ht="12.75" customHeight="1" x14ac:dyDescent="0.2"/>
    <row r="216" spans="18:18" ht="12.75" customHeight="1" x14ac:dyDescent="0.2"/>
    <row r="217" spans="18:18" ht="12.75" customHeight="1" x14ac:dyDescent="0.2"/>
    <row r="218" spans="18:18" ht="12.75" customHeight="1" x14ac:dyDescent="0.2"/>
    <row r="219" spans="18:18" ht="12.75" customHeight="1" x14ac:dyDescent="0.2"/>
    <row r="220" spans="18:18" ht="12.75" customHeight="1" x14ac:dyDescent="0.2"/>
    <row r="221" spans="18:18" ht="12.75" customHeight="1" x14ac:dyDescent="0.2"/>
    <row r="222" spans="18:18" ht="12.75" customHeight="1" x14ac:dyDescent="0.2"/>
  </sheetData>
  <sheetProtection algorithmName="SHA-512" hashValue="MKXu8CYFTko3j+CjgkTlZGqOQSCJ/Y4u/o9qRZ2dtfSpWs7/GbdtvDD+inXBI+lxBv0U1PSxzGI2JUZJx7olEg==" saltValue="vADV/bAZQDdgQHPDBm1mFQ==" spinCount="100000" sheet="1" objects="1" scenarios="1"/>
  <mergeCells count="176">
    <mergeCell ref="E90:M90"/>
    <mergeCell ref="E91:M91"/>
    <mergeCell ref="E92:M92"/>
    <mergeCell ref="E84:M84"/>
    <mergeCell ref="E47:M47"/>
    <mergeCell ref="E48:M48"/>
    <mergeCell ref="B74:C74"/>
    <mergeCell ref="E49:M49"/>
    <mergeCell ref="E50:M50"/>
    <mergeCell ref="B49:C49"/>
    <mergeCell ref="B50:C50"/>
    <mergeCell ref="E85:M85"/>
    <mergeCell ref="E86:M86"/>
    <mergeCell ref="E77:M77"/>
    <mergeCell ref="E76:M76"/>
    <mergeCell ref="B67:C67"/>
    <mergeCell ref="B71:C71"/>
    <mergeCell ref="B72:C72"/>
    <mergeCell ref="B73:C73"/>
    <mergeCell ref="B76:C76"/>
    <mergeCell ref="B77:C77"/>
    <mergeCell ref="E69:M69"/>
    <mergeCell ref="E67:M67"/>
    <mergeCell ref="E75:M75"/>
    <mergeCell ref="E38:M38"/>
    <mergeCell ref="E39:M39"/>
    <mergeCell ref="E40:M40"/>
    <mergeCell ref="E41:M41"/>
    <mergeCell ref="E42:M42"/>
    <mergeCell ref="E43:M43"/>
    <mergeCell ref="E44:M44"/>
    <mergeCell ref="E45:M45"/>
    <mergeCell ref="E46:M46"/>
    <mergeCell ref="B182:N182"/>
    <mergeCell ref="E180:M180"/>
    <mergeCell ref="E181:M181"/>
    <mergeCell ref="E173:M173"/>
    <mergeCell ref="E174:M174"/>
    <mergeCell ref="E175:M175"/>
    <mergeCell ref="B177:C177"/>
    <mergeCell ref="B175:C175"/>
    <mergeCell ref="B153:Q153"/>
    <mergeCell ref="E176:M176"/>
    <mergeCell ref="E172:M172"/>
    <mergeCell ref="O53:Q53"/>
    <mergeCell ref="P3:Q3"/>
    <mergeCell ref="B6:Q6"/>
    <mergeCell ref="F8:O8"/>
    <mergeCell ref="D10:G10"/>
    <mergeCell ref="E72:M72"/>
    <mergeCell ref="E71:M71"/>
    <mergeCell ref="E70:M70"/>
    <mergeCell ref="E61:M61"/>
    <mergeCell ref="B68:C68"/>
    <mergeCell ref="B69:C69"/>
    <mergeCell ref="B70:C70"/>
    <mergeCell ref="E16:M16"/>
    <mergeCell ref="B19:C19"/>
    <mergeCell ref="E19:M19"/>
    <mergeCell ref="E27:M27"/>
    <mergeCell ref="B21:C21"/>
    <mergeCell ref="N13:N14"/>
    <mergeCell ref="E30:M30"/>
    <mergeCell ref="E31:M31"/>
    <mergeCell ref="E35:M35"/>
    <mergeCell ref="E37:M37"/>
    <mergeCell ref="B57:C57"/>
    <mergeCell ref="B15:C15"/>
    <mergeCell ref="E74:M74"/>
    <mergeCell ref="B75:C75"/>
    <mergeCell ref="E65:M65"/>
    <mergeCell ref="E58:M58"/>
    <mergeCell ref="E59:M59"/>
    <mergeCell ref="E60:M60"/>
    <mergeCell ref="E68:M68"/>
    <mergeCell ref="E66:M66"/>
    <mergeCell ref="B65:C65"/>
    <mergeCell ref="B66:C66"/>
    <mergeCell ref="B63:C63"/>
    <mergeCell ref="B59:C59"/>
    <mergeCell ref="E95:M95"/>
    <mergeCell ref="E83:M83"/>
    <mergeCell ref="B96:C96"/>
    <mergeCell ref="B97:C97"/>
    <mergeCell ref="B94:C94"/>
    <mergeCell ref="B95:C95"/>
    <mergeCell ref="B93:C93"/>
    <mergeCell ref="E93:M93"/>
    <mergeCell ref="B78:C78"/>
    <mergeCell ref="E78:M78"/>
    <mergeCell ref="B79:C79"/>
    <mergeCell ref="E79:M79"/>
    <mergeCell ref="B84:C84"/>
    <mergeCell ref="B80:C80"/>
    <mergeCell ref="B81:C81"/>
    <mergeCell ref="B82:C82"/>
    <mergeCell ref="E82:M82"/>
    <mergeCell ref="E81:M81"/>
    <mergeCell ref="E80:M80"/>
    <mergeCell ref="E94:M94"/>
    <mergeCell ref="B83:C83"/>
    <mergeCell ref="E87:M87"/>
    <mergeCell ref="E88:M88"/>
    <mergeCell ref="E89:M89"/>
    <mergeCell ref="N57:N58"/>
    <mergeCell ref="B16:C16"/>
    <mergeCell ref="B58:C58"/>
    <mergeCell ref="B56:C56"/>
    <mergeCell ref="E73:M73"/>
    <mergeCell ref="E57:M57"/>
    <mergeCell ref="E56:M56"/>
    <mergeCell ref="E22:M22"/>
    <mergeCell ref="E23:M23"/>
    <mergeCell ref="E24:M24"/>
    <mergeCell ref="E26:M26"/>
    <mergeCell ref="B18:C18"/>
    <mergeCell ref="E18:M18"/>
    <mergeCell ref="E21:M21"/>
    <mergeCell ref="B28:C28"/>
    <mergeCell ref="E25:M25"/>
    <mergeCell ref="B64:C64"/>
    <mergeCell ref="E63:M63"/>
    <mergeCell ref="E64:M64"/>
    <mergeCell ref="B60:C60"/>
    <mergeCell ref="B61:C61"/>
    <mergeCell ref="B62:C62"/>
    <mergeCell ref="E62:M62"/>
    <mergeCell ref="E33:M33"/>
    <mergeCell ref="B35:C35"/>
    <mergeCell ref="E36:M36"/>
    <mergeCell ref="B31:C31"/>
    <mergeCell ref="B34:C34"/>
    <mergeCell ref="E34:M34"/>
    <mergeCell ref="B36:C36"/>
    <mergeCell ref="B37:C37"/>
    <mergeCell ref="B33:C33"/>
    <mergeCell ref="B181:C181"/>
    <mergeCell ref="B179:C179"/>
    <mergeCell ref="B174:C174"/>
    <mergeCell ref="B178:C178"/>
    <mergeCell ref="B172:C172"/>
    <mergeCell ref="B176:C176"/>
    <mergeCell ref="B180:C180"/>
    <mergeCell ref="E97:M97"/>
    <mergeCell ref="E96:M96"/>
    <mergeCell ref="B173:C173"/>
    <mergeCell ref="B150:P150"/>
    <mergeCell ref="B151:P151"/>
    <mergeCell ref="E177:M177"/>
    <mergeCell ref="E178:M178"/>
    <mergeCell ref="E179:M179"/>
    <mergeCell ref="N173:N174"/>
    <mergeCell ref="I1:J1"/>
    <mergeCell ref="B13:C13"/>
    <mergeCell ref="E12:M12"/>
    <mergeCell ref="E13:M13"/>
    <mergeCell ref="E15:M15"/>
    <mergeCell ref="B32:C32"/>
    <mergeCell ref="E32:M32"/>
    <mergeCell ref="B12:C12"/>
    <mergeCell ref="E14:M14"/>
    <mergeCell ref="B14:C14"/>
    <mergeCell ref="B17:C17"/>
    <mergeCell ref="E17:M17"/>
    <mergeCell ref="B20:C20"/>
    <mergeCell ref="E20:M20"/>
    <mergeCell ref="B24:C24"/>
    <mergeCell ref="E28:M28"/>
    <mergeCell ref="E29:M29"/>
    <mergeCell ref="B25:C25"/>
    <mergeCell ref="B26:C26"/>
    <mergeCell ref="B22:C22"/>
    <mergeCell ref="B23:C23"/>
    <mergeCell ref="B30:C30"/>
    <mergeCell ref="B27:C27"/>
    <mergeCell ref="B29:C29"/>
  </mergeCells>
  <phoneticPr fontId="0" type="noConversion"/>
  <conditionalFormatting sqref="P51">
    <cfRule type="cellIs" dxfId="187" priority="12" stopIfTrue="1" operator="equal">
      <formula>"INDIQUE A MOEDA"</formula>
    </cfRule>
  </conditionalFormatting>
  <conditionalFormatting sqref="O15:O50 O59:O97">
    <cfRule type="cellIs" dxfId="186" priority="11" stopIfTrue="1" operator="equal">
      <formula>0</formula>
    </cfRule>
  </conditionalFormatting>
  <conditionalFormatting sqref="P175:P181">
    <cfRule type="cellIs" dxfId="185" priority="10" stopIfTrue="1" operator="equal">
      <formula>0</formula>
    </cfRule>
  </conditionalFormatting>
  <conditionalFormatting sqref="B175:C181">
    <cfRule type="cellIs" dxfId="184" priority="9" stopIfTrue="1" operator="equal">
      <formula>0</formula>
    </cfRule>
  </conditionalFormatting>
  <conditionalFormatting sqref="P182">
    <cfRule type="cellIs" dxfId="183" priority="8" stopIfTrue="1" operator="equal">
      <formula>0</formula>
    </cfRule>
  </conditionalFormatting>
  <conditionalFormatting sqref="P15:P50 P59:P97">
    <cfRule type="cellIs" dxfId="182" priority="7" stopIfTrue="1" operator="equal">
      <formula>""</formula>
    </cfRule>
  </conditionalFormatting>
  <conditionalFormatting sqref="Q8 B15:D17 C59:C78 B16:B50 C18:D50 B59:B97 C80:C97 E15:N50 D59:N97">
    <cfRule type="cellIs" dxfId="181" priority="6" stopIfTrue="1" operator="equal">
      <formula>""</formula>
    </cfRule>
  </conditionalFormatting>
  <conditionalFormatting sqref="F8:O8">
    <cfRule type="cellIs" dxfId="180" priority="2" stopIfTrue="1" operator="equal">
      <formula>""</formula>
    </cfRule>
  </conditionalFormatting>
  <conditionalFormatting sqref="D10:G10">
    <cfRule type="cellIs" dxfId="179" priority="1" operator="equal">
      <formula>""</formula>
    </cfRule>
  </conditionalFormatting>
  <dataValidations xWindow="35" yWindow="235" count="11">
    <dataValidation allowBlank="1" showInputMessage="1" showErrorMessage="1" promptTitle="ATENÇÃO" prompt="Faça a correlação entre o item solicitado e o orçamento apresentado." sqref="N175:N181 N15:N50 N59:N97"/>
    <dataValidation type="whole" allowBlank="1" showInputMessage="1" showErrorMessage="1" errorTitle="ATENÇÃO" error="ESTE CAMPO SÓ ACEITAS NÚMEROS INTEIROS" sqref="D175:D181 D15:D50 D59:D97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E175:E181"/>
    <dataValidation type="decimal" allowBlank="1" showInputMessage="1" showErrorMessage="1" errorTitle="ATENÇÃO!" error="Esse campo só aceita NÚMEROS." sqref="O175:O181">
      <formula1>0.1</formula1>
      <formula2>9999999.99999999</formula2>
    </dataValidation>
    <dataValidation type="decimal" allowBlank="1" showInputMessage="1" showErrorMessage="1" errorTitle="ATENÇÃO!" error="Esse campo só aceita NÚMEROS." sqref="O15:O50 O59:O97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Q8"/>
    <dataValidation allowBlank="1" showInputMessage="1" showErrorMessage="1" promptTitle="Processo:" prompt="Se a FAPESP solicitou reformular o orçamento, solicitamos preencher o número do processo na célula ao lado. Essa informação é necessária só na primeira planilha.Nas demais o preenchimento é automático." sqref="R8"/>
    <dataValidation allowBlank="1" showErrorMessage="1" promptTitle="ATENÇÃO" prompt="O PREENCHIMENTO DO NOME NESTA PASTA É OBRIGATÓRIO, MESMO QUE NÃO SOLICITE ITENS NESTA PASTA &quot;MPN&quot;._x000a__x000a_NAS DEMAIS PLANILHAS O PREENCIMENTO DO NOME É AUTOMÁTICO." sqref="F8:O8"/>
    <dataValidation allowBlank="1" showErrorMessage="1" promptTitle="ATENÇÃO!" prompt="PARA RADIOISÓTOPOS OU RADIOATIVOS,  INDICAR O Nº DE AUTORIZAÇÃO DA CNEN PARA O PESQUISADOR  E PARA A INSTITUIÇÃO." sqref="E15:M50 E59:M97"/>
  </dataValidations>
  <printOptions horizontalCentered="1" verticalCentered="1"/>
  <pageMargins left="0.6692913385826772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53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219075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219075</xdr:rowOff>
                  </from>
                  <to>
                    <xdr:col>1</xdr:col>
                    <xdr:colOff>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219075</xdr:rowOff>
                  </from>
                  <to>
                    <xdr:col>1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219075</xdr:rowOff>
                  </from>
                  <to>
                    <xdr:col>1</xdr:col>
                    <xdr:colOff>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219075</xdr:rowOff>
                  </from>
                  <to>
                    <xdr:col>1</xdr:col>
                    <xdr:colOff>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219075</xdr:rowOff>
                  </from>
                  <to>
                    <xdr:col>1</xdr:col>
                    <xdr:colOff>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219075</xdr:rowOff>
                  </from>
                  <to>
                    <xdr:col>1</xdr:col>
                    <xdr:colOff>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219075</xdr:rowOff>
                  </from>
                  <to>
                    <xdr:col>1</xdr:col>
                    <xdr:colOff>0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219075</xdr:rowOff>
                  </from>
                  <to>
                    <xdr:col>1</xdr:col>
                    <xdr:colOff>0</xdr:colOff>
                    <xdr:row>175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219075</xdr:rowOff>
                  </from>
                  <to>
                    <xdr:col>1</xdr:col>
                    <xdr:colOff>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219075</xdr:rowOff>
                  </from>
                  <to>
                    <xdr:col>1</xdr:col>
                    <xdr:colOff>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219075</xdr:rowOff>
                  </from>
                  <to>
                    <xdr:col>1</xdr:col>
                    <xdr:colOff>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178</xdr:row>
                    <xdr:rowOff>219075</xdr:rowOff>
                  </from>
                  <to>
                    <xdr:col>1</xdr:col>
                    <xdr:colOff>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179</xdr:row>
                    <xdr:rowOff>219075</xdr:rowOff>
                  </from>
                  <to>
                    <xdr:col>1</xdr:col>
                    <xdr:colOff>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219075</xdr:rowOff>
                  </from>
                  <to>
                    <xdr:col>1</xdr:col>
                    <xdr:colOff>0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219075</xdr:rowOff>
                  </from>
                  <to>
                    <xdr:col>1</xdr:col>
                    <xdr:colOff>0</xdr:colOff>
                    <xdr:row>175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219075</xdr:rowOff>
                  </from>
                  <to>
                    <xdr:col>1</xdr:col>
                    <xdr:colOff>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219075</xdr:rowOff>
                  </from>
                  <to>
                    <xdr:col>1</xdr:col>
                    <xdr:colOff>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219075</xdr:rowOff>
                  </from>
                  <to>
                    <xdr:col>1</xdr:col>
                    <xdr:colOff>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178</xdr:row>
                    <xdr:rowOff>219075</xdr:rowOff>
                  </from>
                  <to>
                    <xdr:col>1</xdr:col>
                    <xdr:colOff>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179</xdr:row>
                    <xdr:rowOff>219075</xdr:rowOff>
                  </from>
                  <to>
                    <xdr:col>1</xdr:col>
                    <xdr:colOff>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219075</xdr:rowOff>
                  </from>
                  <to>
                    <xdr:col>1</xdr:col>
                    <xdr:colOff>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219075</xdr:rowOff>
                  </from>
                  <to>
                    <xdr:col>1</xdr:col>
                    <xdr:colOff>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219075</xdr:rowOff>
                  </from>
                  <to>
                    <xdr:col>1</xdr:col>
                    <xdr:colOff>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178</xdr:row>
                    <xdr:rowOff>219075</xdr:rowOff>
                  </from>
                  <to>
                    <xdr:col>1</xdr:col>
                    <xdr:colOff>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179</xdr:row>
                    <xdr:rowOff>219075</xdr:rowOff>
                  </from>
                  <to>
                    <xdr:col>1</xdr:col>
                    <xdr:colOff>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219075</xdr:rowOff>
                  </from>
                  <to>
                    <xdr:col>1</xdr:col>
                    <xdr:colOff>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219075</xdr:rowOff>
                  </from>
                  <to>
                    <xdr:col>1</xdr:col>
                    <xdr:colOff>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219075</xdr:rowOff>
                  </from>
                  <to>
                    <xdr:col>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219075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219075</xdr:rowOff>
                  </from>
                  <to>
                    <xdr:col>1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219075</xdr:rowOff>
                  </from>
                  <to>
                    <xdr:col>1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219075</xdr:rowOff>
                  </from>
                  <to>
                    <xdr:col>1</xdr:col>
                    <xdr:colOff>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219075</xdr:rowOff>
                  </from>
                  <to>
                    <xdr:col>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219075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219075</xdr:rowOff>
                  </from>
                  <to>
                    <xdr:col>1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219075</xdr:rowOff>
                  </from>
                  <to>
                    <xdr:col>1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219075</xdr:rowOff>
                  </from>
                  <to>
                    <xdr:col>1</xdr:col>
                    <xdr:colOff>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219075</xdr:rowOff>
                  </from>
                  <to>
                    <xdr:col>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219075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219075</xdr:rowOff>
                  </from>
                  <to>
                    <xdr:col>1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219075</xdr:rowOff>
                  </from>
                  <to>
                    <xdr:col>1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228600</xdr:rowOff>
                  </from>
                  <to>
                    <xdr:col>1</xdr:col>
                    <xdr:colOff>0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1</xdr:col>
                    <xdr:colOff>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IF107"/>
  <sheetViews>
    <sheetView showGridLines="0" showRowColHeaders="0" workbookViewId="0"/>
  </sheetViews>
  <sheetFormatPr defaultColWidth="0" defaultRowHeight="12.75" customHeight="1" zeroHeight="1" x14ac:dyDescent="0.2"/>
  <cols>
    <col min="1" max="1" width="2.42578125" style="36" customWidth="1"/>
    <col min="2" max="2" width="9" style="110" customWidth="1"/>
    <col min="3" max="3" width="9.140625" style="110" customWidth="1"/>
    <col min="4" max="4" width="15.85546875" style="110" customWidth="1"/>
    <col min="5" max="5" width="8.42578125" style="79" customWidth="1"/>
    <col min="6" max="6" width="8" style="79" customWidth="1"/>
    <col min="7" max="7" width="10.5703125" style="79" customWidth="1"/>
    <col min="8" max="8" width="26.28515625" style="79" customWidth="1"/>
    <col min="9" max="9" width="20.85546875" style="79" customWidth="1"/>
    <col min="10" max="10" width="10.42578125" style="79" customWidth="1"/>
    <col min="11" max="11" width="9.140625" style="79" customWidth="1"/>
    <col min="12" max="12" width="16.140625" style="79" customWidth="1"/>
    <col min="13" max="14" width="20.140625" style="79" customWidth="1"/>
    <col min="15" max="15" width="3.42578125" style="610" customWidth="1"/>
    <col min="16" max="16" width="10.7109375" style="79" hidden="1" customWidth="1"/>
    <col min="17" max="17" width="7.5703125" style="79" hidden="1" customWidth="1"/>
    <col min="18" max="16384" width="9.140625" style="79" hidden="1"/>
  </cols>
  <sheetData>
    <row r="1" spans="1:240" s="78" customFormat="1" ht="8.25" customHeight="1" x14ac:dyDescent="0.2">
      <c r="A1" s="709"/>
      <c r="B1" s="499"/>
      <c r="C1" s="499"/>
      <c r="D1" s="499"/>
      <c r="E1" s="4"/>
      <c r="O1" s="671"/>
    </row>
    <row r="2" spans="1:240" s="78" customFormat="1" x14ac:dyDescent="0.2">
      <c r="A2" s="38"/>
      <c r="B2"/>
      <c r="C2"/>
      <c r="D2"/>
      <c r="E2"/>
      <c r="O2" s="671"/>
    </row>
    <row r="3" spans="1:240" s="78" customFormat="1" x14ac:dyDescent="0.2">
      <c r="A3" s="38"/>
      <c r="B3"/>
      <c r="C3"/>
      <c r="D3"/>
      <c r="E3"/>
      <c r="J3" s="500"/>
      <c r="K3" s="500"/>
      <c r="L3" s="500"/>
      <c r="M3" s="500"/>
      <c r="N3" s="500"/>
      <c r="O3" s="321"/>
      <c r="P3" s="500"/>
    </row>
    <row r="4" spans="1:240" s="78" customFormat="1" x14ac:dyDescent="0.2">
      <c r="A4" s="38"/>
      <c r="B4"/>
      <c r="C4"/>
      <c r="D4"/>
      <c r="E4"/>
      <c r="F4"/>
      <c r="G4"/>
      <c r="H4"/>
      <c r="I4"/>
      <c r="J4"/>
      <c r="K4"/>
      <c r="L4"/>
      <c r="O4" s="62"/>
      <c r="P4"/>
    </row>
    <row r="5" spans="1:240" s="78" customFormat="1" x14ac:dyDescent="0.2">
      <c r="A5" s="38"/>
      <c r="B5"/>
      <c r="C5"/>
      <c r="D5"/>
      <c r="E5"/>
      <c r="F5"/>
      <c r="G5"/>
      <c r="H5"/>
      <c r="I5"/>
      <c r="J5"/>
      <c r="K5"/>
      <c r="L5"/>
      <c r="M5" s="35"/>
      <c r="N5" s="35"/>
      <c r="O5" s="62"/>
      <c r="P5"/>
    </row>
    <row r="6" spans="1:240" s="671" customFormat="1" x14ac:dyDescent="0.2">
      <c r="A6" s="38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64"/>
      <c r="O6" s="706"/>
      <c r="P6" s="706"/>
    </row>
    <row r="7" spans="1:240" s="78" customFormat="1" ht="18" customHeight="1" x14ac:dyDescent="0.2">
      <c r="A7" s="38"/>
      <c r="B7" s="11" t="s">
        <v>208</v>
      </c>
      <c r="C7" s="13"/>
      <c r="D7" s="13"/>
      <c r="E7" s="1068"/>
      <c r="F7" s="1068"/>
      <c r="G7" s="1068"/>
      <c r="H7" s="1068"/>
      <c r="I7" s="1068"/>
      <c r="J7" s="1068"/>
      <c r="K7" s="1068"/>
      <c r="M7" s="511" t="s">
        <v>265</v>
      </c>
      <c r="N7" s="563"/>
      <c r="O7" s="671"/>
    </row>
    <row r="8" spans="1:240" s="78" customFormat="1" ht="3" customHeight="1" x14ac:dyDescent="0.2">
      <c r="A8" s="38"/>
      <c r="B8"/>
      <c r="C8"/>
      <c r="D8"/>
      <c r="E8"/>
      <c r="F8"/>
      <c r="G8"/>
      <c r="H8"/>
      <c r="I8"/>
      <c r="J8"/>
      <c r="K8"/>
      <c r="L8"/>
      <c r="M8"/>
      <c r="N8" s="35"/>
      <c r="O8" s="173"/>
      <c r="P8" s="113"/>
      <c r="Q8" s="113"/>
      <c r="R8" s="114"/>
      <c r="S8" s="114"/>
    </row>
    <row r="9" spans="1:240" s="78" customFormat="1" ht="9.75" customHeight="1" x14ac:dyDescent="0.2">
      <c r="A9" s="38"/>
      <c r="C9" s="12"/>
      <c r="D9"/>
      <c r="E9"/>
      <c r="F9"/>
      <c r="G9"/>
      <c r="H9"/>
      <c r="I9"/>
      <c r="J9"/>
      <c r="K9"/>
      <c r="L9"/>
      <c r="M9"/>
      <c r="N9" s="35"/>
      <c r="O9" s="173"/>
      <c r="P9" s="113"/>
      <c r="Q9" s="113"/>
      <c r="R9" s="114"/>
      <c r="S9" s="114"/>
    </row>
    <row r="10" spans="1:240" s="78" customFormat="1" ht="19.5" customHeight="1" x14ac:dyDescent="0.3">
      <c r="A10" s="38"/>
      <c r="B10" s="1063" t="s">
        <v>196</v>
      </c>
      <c r="C10" s="1064"/>
      <c r="D10" s="1089" t="str">
        <f>IF(SUM(M14:M35)=0,"",SUM(M14:M35))</f>
        <v/>
      </c>
      <c r="E10" s="1090"/>
      <c r="F10" s="1090"/>
      <c r="G10" s="560"/>
      <c r="H10" s="565" t="s">
        <v>297</v>
      </c>
      <c r="I10" s="556"/>
      <c r="J10" s="556"/>
      <c r="K10" s="556"/>
      <c r="L10" s="556"/>
      <c r="M10" s="556"/>
      <c r="N10" s="556"/>
      <c r="O10" s="671"/>
    </row>
    <row r="11" spans="1:240" s="139" customFormat="1" ht="4.5" customHeight="1" x14ac:dyDescent="0.2">
      <c r="A11" s="1"/>
      <c r="B11" s="557"/>
      <c r="C11" s="557"/>
      <c r="D11" s="558"/>
      <c r="E11" s="558"/>
      <c r="F11" s="558"/>
      <c r="G11" s="561"/>
      <c r="H11" s="559"/>
      <c r="I11" s="559"/>
      <c r="J11" s="559"/>
      <c r="K11" s="559"/>
      <c r="L11" s="559"/>
      <c r="M11" s="559"/>
      <c r="N11" s="559"/>
      <c r="O11" s="1"/>
    </row>
    <row r="12" spans="1:240" ht="5.25" customHeight="1" x14ac:dyDescent="0.2">
      <c r="B12" s="1086"/>
      <c r="C12" s="1087"/>
      <c r="D12" s="1087"/>
      <c r="E12" s="1087"/>
      <c r="F12" s="1087"/>
      <c r="G12" s="1087"/>
      <c r="H12" s="1087"/>
      <c r="I12" s="1087"/>
      <c r="J12" s="1087"/>
      <c r="K12" s="1087"/>
      <c r="L12" s="1087"/>
      <c r="M12" s="1087"/>
      <c r="N12" s="1088"/>
    </row>
    <row r="13" spans="1:240" s="247" customFormat="1" ht="28.5" customHeight="1" x14ac:dyDescent="0.2">
      <c r="A13" s="246"/>
      <c r="B13" s="498" t="s">
        <v>9</v>
      </c>
      <c r="C13" s="501" t="s">
        <v>255</v>
      </c>
      <c r="D13" s="502"/>
      <c r="E13" s="502"/>
      <c r="F13" s="502"/>
      <c r="G13" s="503"/>
      <c r="H13" s="497" t="s">
        <v>256</v>
      </c>
      <c r="I13" s="504" t="s">
        <v>261</v>
      </c>
      <c r="J13" s="504" t="s">
        <v>257</v>
      </c>
      <c r="K13" s="504" t="s">
        <v>258</v>
      </c>
      <c r="L13" s="504" t="s">
        <v>259</v>
      </c>
      <c r="M13" s="504" t="s">
        <v>260</v>
      </c>
      <c r="N13" s="245" t="s">
        <v>293</v>
      </c>
      <c r="O13" s="77"/>
    </row>
    <row r="14" spans="1:240" ht="17.25" customHeight="1" x14ac:dyDescent="0.2">
      <c r="A14" s="707"/>
      <c r="B14" s="505"/>
      <c r="C14" s="1082"/>
      <c r="D14" s="1083"/>
      <c r="E14" s="1083"/>
      <c r="F14" s="1083"/>
      <c r="G14" s="1084"/>
      <c r="H14" s="505"/>
      <c r="I14" s="507"/>
      <c r="J14" s="506"/>
      <c r="K14" s="506"/>
      <c r="L14" s="507"/>
      <c r="M14" s="508" t="str">
        <f>IF(J14*L14=0,"",J14*L14)</f>
        <v/>
      </c>
      <c r="N14" s="514"/>
      <c r="O14" s="707"/>
      <c r="P14" s="79" t="s">
        <v>262</v>
      </c>
      <c r="IF14" s="81"/>
    </row>
    <row r="15" spans="1:240" ht="17.25" customHeight="1" x14ac:dyDescent="0.2">
      <c r="A15" s="707"/>
      <c r="B15" s="505"/>
      <c r="C15" s="1082"/>
      <c r="D15" s="1083"/>
      <c r="E15" s="1083"/>
      <c r="F15" s="1083"/>
      <c r="G15" s="1084"/>
      <c r="H15" s="505"/>
      <c r="I15" s="507"/>
      <c r="J15" s="509"/>
      <c r="K15" s="509"/>
      <c r="L15" s="510"/>
      <c r="M15" s="508" t="str">
        <f t="shared" ref="M15:M35" si="0">IF(J15*L15=0,"",J15*L15)</f>
        <v/>
      </c>
      <c r="N15" s="514"/>
      <c r="O15" s="707"/>
      <c r="P15" s="79" t="s">
        <v>263</v>
      </c>
      <c r="IF15" s="81"/>
    </row>
    <row r="16" spans="1:240" ht="17.25" customHeight="1" x14ac:dyDescent="0.2">
      <c r="A16" s="707"/>
      <c r="B16" s="505"/>
      <c r="C16" s="1082"/>
      <c r="D16" s="1083"/>
      <c r="E16" s="1083"/>
      <c r="F16" s="1083"/>
      <c r="G16" s="1084"/>
      <c r="H16" s="505"/>
      <c r="I16" s="507"/>
      <c r="J16" s="509"/>
      <c r="K16" s="509"/>
      <c r="L16" s="510"/>
      <c r="M16" s="508" t="str">
        <f t="shared" si="0"/>
        <v/>
      </c>
      <c r="N16" s="514"/>
      <c r="O16" s="707"/>
      <c r="P16" s="79" t="s">
        <v>264</v>
      </c>
      <c r="IF16" s="81"/>
    </row>
    <row r="17" spans="1:240" ht="17.25" customHeight="1" x14ac:dyDescent="0.2">
      <c r="A17" s="707"/>
      <c r="B17" s="505"/>
      <c r="C17" s="1082"/>
      <c r="D17" s="1083"/>
      <c r="E17" s="1083"/>
      <c r="F17" s="1083"/>
      <c r="G17" s="1084"/>
      <c r="H17" s="505"/>
      <c r="I17" s="507"/>
      <c r="J17" s="509"/>
      <c r="K17" s="509"/>
      <c r="L17" s="510"/>
      <c r="M17" s="508" t="str">
        <f t="shared" si="0"/>
        <v/>
      </c>
      <c r="N17" s="514"/>
      <c r="O17" s="707"/>
      <c r="IF17" s="81"/>
    </row>
    <row r="18" spans="1:240" ht="17.25" customHeight="1" x14ac:dyDescent="0.2">
      <c r="A18" s="707"/>
      <c r="B18" s="505"/>
      <c r="C18" s="1082"/>
      <c r="D18" s="1083"/>
      <c r="E18" s="1083"/>
      <c r="F18" s="1083"/>
      <c r="G18" s="1084"/>
      <c r="H18" s="505"/>
      <c r="I18" s="507"/>
      <c r="J18" s="509"/>
      <c r="K18" s="509"/>
      <c r="L18" s="510"/>
      <c r="M18" s="508" t="str">
        <f t="shared" si="0"/>
        <v/>
      </c>
      <c r="N18" s="514"/>
      <c r="O18" s="707"/>
      <c r="IF18" s="81"/>
    </row>
    <row r="19" spans="1:240" ht="17.25" customHeight="1" x14ac:dyDescent="0.2">
      <c r="A19" s="707"/>
      <c r="B19" s="505"/>
      <c r="C19" s="1082"/>
      <c r="D19" s="1083"/>
      <c r="E19" s="1083"/>
      <c r="F19" s="1083"/>
      <c r="G19" s="1084"/>
      <c r="H19" s="505"/>
      <c r="I19" s="507"/>
      <c r="J19" s="509"/>
      <c r="K19" s="509"/>
      <c r="L19" s="510"/>
      <c r="M19" s="508" t="str">
        <f t="shared" si="0"/>
        <v/>
      </c>
      <c r="N19" s="514"/>
      <c r="O19" s="707"/>
      <c r="IF19" s="81"/>
    </row>
    <row r="20" spans="1:240" ht="17.25" customHeight="1" x14ac:dyDescent="0.2">
      <c r="A20" s="707"/>
      <c r="B20" s="505"/>
      <c r="C20" s="1082"/>
      <c r="D20" s="1083"/>
      <c r="E20" s="1083"/>
      <c r="F20" s="1083"/>
      <c r="G20" s="1084"/>
      <c r="H20" s="505"/>
      <c r="I20" s="507"/>
      <c r="J20" s="509"/>
      <c r="K20" s="509"/>
      <c r="L20" s="510"/>
      <c r="M20" s="508" t="str">
        <f t="shared" si="0"/>
        <v/>
      </c>
      <c r="N20" s="514"/>
      <c r="O20" s="707"/>
      <c r="IF20" s="81"/>
    </row>
    <row r="21" spans="1:240" ht="17.25" customHeight="1" x14ac:dyDescent="0.2">
      <c r="A21" s="707"/>
      <c r="B21" s="505"/>
      <c r="C21" s="1082"/>
      <c r="D21" s="1083"/>
      <c r="E21" s="1083"/>
      <c r="F21" s="1083"/>
      <c r="G21" s="1084"/>
      <c r="H21" s="505"/>
      <c r="I21" s="507"/>
      <c r="J21" s="509"/>
      <c r="K21" s="509"/>
      <c r="L21" s="510"/>
      <c r="M21" s="508" t="str">
        <f t="shared" si="0"/>
        <v/>
      </c>
      <c r="N21" s="514"/>
      <c r="O21" s="707"/>
      <c r="IF21" s="81"/>
    </row>
    <row r="22" spans="1:240" ht="17.25" customHeight="1" x14ac:dyDescent="0.2">
      <c r="A22" s="707"/>
      <c r="B22" s="505"/>
      <c r="C22" s="1082"/>
      <c r="D22" s="1083"/>
      <c r="E22" s="1083"/>
      <c r="F22" s="1083"/>
      <c r="G22" s="1084"/>
      <c r="H22" s="505"/>
      <c r="I22" s="507"/>
      <c r="J22" s="509"/>
      <c r="K22" s="509"/>
      <c r="L22" s="510"/>
      <c r="M22" s="508" t="str">
        <f t="shared" si="0"/>
        <v/>
      </c>
      <c r="N22" s="514"/>
      <c r="O22" s="707"/>
      <c r="IF22" s="81"/>
    </row>
    <row r="23" spans="1:240" ht="17.25" customHeight="1" x14ac:dyDescent="0.2">
      <c r="A23" s="707"/>
      <c r="B23" s="505"/>
      <c r="C23" s="1082"/>
      <c r="D23" s="1083"/>
      <c r="E23" s="1083"/>
      <c r="F23" s="1083"/>
      <c r="G23" s="1084"/>
      <c r="H23" s="505"/>
      <c r="I23" s="507"/>
      <c r="J23" s="509"/>
      <c r="K23" s="509"/>
      <c r="L23" s="510"/>
      <c r="M23" s="508" t="str">
        <f t="shared" si="0"/>
        <v/>
      </c>
      <c r="N23" s="514"/>
      <c r="O23" s="707"/>
      <c r="IF23" s="81"/>
    </row>
    <row r="24" spans="1:240" ht="17.25" customHeight="1" x14ac:dyDescent="0.2">
      <c r="A24" s="707"/>
      <c r="B24" s="505"/>
      <c r="C24" s="1082"/>
      <c r="D24" s="1083"/>
      <c r="E24" s="1083"/>
      <c r="F24" s="1083"/>
      <c r="G24" s="1084"/>
      <c r="H24" s="505"/>
      <c r="I24" s="507"/>
      <c r="J24" s="509"/>
      <c r="K24" s="509"/>
      <c r="L24" s="510"/>
      <c r="M24" s="508" t="str">
        <f t="shared" si="0"/>
        <v/>
      </c>
      <c r="N24" s="514"/>
      <c r="O24" s="707"/>
      <c r="IF24" s="81"/>
    </row>
    <row r="25" spans="1:240" ht="17.25" customHeight="1" x14ac:dyDescent="0.2">
      <c r="A25" s="707"/>
      <c r="B25" s="505"/>
      <c r="C25" s="1082"/>
      <c r="D25" s="1083"/>
      <c r="E25" s="1083"/>
      <c r="F25" s="1083"/>
      <c r="G25" s="1084"/>
      <c r="H25" s="505"/>
      <c r="I25" s="507"/>
      <c r="J25" s="509"/>
      <c r="K25" s="509"/>
      <c r="L25" s="510"/>
      <c r="M25" s="508" t="str">
        <f t="shared" si="0"/>
        <v/>
      </c>
      <c r="N25" s="514"/>
      <c r="O25" s="707"/>
      <c r="IF25" s="81"/>
    </row>
    <row r="26" spans="1:240" ht="17.25" customHeight="1" x14ac:dyDescent="0.2">
      <c r="A26" s="707"/>
      <c r="B26" s="505"/>
      <c r="C26" s="1082"/>
      <c r="D26" s="1083"/>
      <c r="E26" s="1083"/>
      <c r="F26" s="1083"/>
      <c r="G26" s="1084"/>
      <c r="H26" s="505"/>
      <c r="I26" s="507"/>
      <c r="J26" s="509"/>
      <c r="K26" s="509"/>
      <c r="L26" s="510"/>
      <c r="M26" s="508" t="str">
        <f t="shared" si="0"/>
        <v/>
      </c>
      <c r="N26" s="514"/>
      <c r="O26" s="707"/>
      <c r="IF26" s="81"/>
    </row>
    <row r="27" spans="1:240" ht="17.25" customHeight="1" x14ac:dyDescent="0.2">
      <c r="A27" s="707"/>
      <c r="B27" s="505"/>
      <c r="C27" s="1082"/>
      <c r="D27" s="1083"/>
      <c r="E27" s="1083"/>
      <c r="F27" s="1083"/>
      <c r="G27" s="1084"/>
      <c r="H27" s="505"/>
      <c r="I27" s="507"/>
      <c r="J27" s="509"/>
      <c r="K27" s="509"/>
      <c r="L27" s="510"/>
      <c r="M27" s="508" t="str">
        <f t="shared" si="0"/>
        <v/>
      </c>
      <c r="N27" s="514"/>
      <c r="O27" s="707"/>
      <c r="IF27" s="81"/>
    </row>
    <row r="28" spans="1:240" ht="17.25" customHeight="1" x14ac:dyDescent="0.2">
      <c r="A28" s="707"/>
      <c r="B28" s="505"/>
      <c r="C28" s="1082"/>
      <c r="D28" s="1083"/>
      <c r="E28" s="1083"/>
      <c r="F28" s="1083"/>
      <c r="G28" s="1084"/>
      <c r="H28" s="505"/>
      <c r="I28" s="507"/>
      <c r="J28" s="509"/>
      <c r="K28" s="509"/>
      <c r="L28" s="510"/>
      <c r="M28" s="508" t="str">
        <f t="shared" si="0"/>
        <v/>
      </c>
      <c r="N28" s="514"/>
      <c r="O28" s="707"/>
      <c r="IF28" s="81"/>
    </row>
    <row r="29" spans="1:240" ht="17.25" customHeight="1" x14ac:dyDescent="0.2">
      <c r="A29" s="707"/>
      <c r="B29" s="505"/>
      <c r="C29" s="1082"/>
      <c r="D29" s="1083"/>
      <c r="E29" s="1083"/>
      <c r="F29" s="1083"/>
      <c r="G29" s="1084"/>
      <c r="H29" s="505"/>
      <c r="I29" s="507"/>
      <c r="J29" s="509"/>
      <c r="K29" s="509"/>
      <c r="L29" s="510"/>
      <c r="M29" s="508" t="str">
        <f t="shared" si="0"/>
        <v/>
      </c>
      <c r="N29" s="514"/>
      <c r="O29" s="707"/>
      <c r="IF29" s="81"/>
    </row>
    <row r="30" spans="1:240" ht="17.25" customHeight="1" x14ac:dyDescent="0.2">
      <c r="A30" s="707"/>
      <c r="B30" s="505"/>
      <c r="C30" s="1082"/>
      <c r="D30" s="1083"/>
      <c r="E30" s="1083"/>
      <c r="F30" s="1083"/>
      <c r="G30" s="1084"/>
      <c r="H30" s="505"/>
      <c r="I30" s="507"/>
      <c r="J30" s="509"/>
      <c r="K30" s="509"/>
      <c r="L30" s="510"/>
      <c r="M30" s="508" t="str">
        <f t="shared" si="0"/>
        <v/>
      </c>
      <c r="N30" s="514"/>
      <c r="O30" s="707"/>
      <c r="IF30" s="81"/>
    </row>
    <row r="31" spans="1:240" ht="17.25" customHeight="1" x14ac:dyDescent="0.2">
      <c r="A31" s="707"/>
      <c r="B31" s="505"/>
      <c r="C31" s="1082"/>
      <c r="D31" s="1083"/>
      <c r="E31" s="1083"/>
      <c r="F31" s="1083"/>
      <c r="G31" s="1084"/>
      <c r="H31" s="505"/>
      <c r="I31" s="507"/>
      <c r="J31" s="509"/>
      <c r="K31" s="509"/>
      <c r="L31" s="510"/>
      <c r="M31" s="508" t="str">
        <f t="shared" si="0"/>
        <v/>
      </c>
      <c r="N31" s="514"/>
      <c r="O31" s="707"/>
      <c r="IF31" s="81"/>
    </row>
    <row r="32" spans="1:240" ht="17.25" customHeight="1" x14ac:dyDescent="0.2">
      <c r="A32" s="707"/>
      <c r="B32" s="505"/>
      <c r="C32" s="1082"/>
      <c r="D32" s="1083"/>
      <c r="E32" s="1083"/>
      <c r="F32" s="1083"/>
      <c r="G32" s="1084"/>
      <c r="H32" s="505"/>
      <c r="I32" s="507"/>
      <c r="J32" s="509"/>
      <c r="K32" s="509"/>
      <c r="L32" s="510"/>
      <c r="M32" s="508" t="str">
        <f t="shared" si="0"/>
        <v/>
      </c>
      <c r="N32" s="514"/>
      <c r="O32" s="707"/>
      <c r="IF32" s="81"/>
    </row>
    <row r="33" spans="1:240" ht="17.25" customHeight="1" x14ac:dyDescent="0.2">
      <c r="A33" s="707"/>
      <c r="B33" s="505"/>
      <c r="C33" s="1082"/>
      <c r="D33" s="1083"/>
      <c r="E33" s="1083"/>
      <c r="F33" s="1083"/>
      <c r="G33" s="1084"/>
      <c r="H33" s="505"/>
      <c r="I33" s="507"/>
      <c r="J33" s="509"/>
      <c r="K33" s="509"/>
      <c r="L33" s="510"/>
      <c r="M33" s="508" t="str">
        <f t="shared" si="0"/>
        <v/>
      </c>
      <c r="N33" s="514"/>
      <c r="O33" s="707"/>
      <c r="IF33" s="81"/>
    </row>
    <row r="34" spans="1:240" ht="17.25" customHeight="1" x14ac:dyDescent="0.2">
      <c r="A34" s="707"/>
      <c r="B34" s="505"/>
      <c r="C34" s="1082"/>
      <c r="D34" s="1083"/>
      <c r="E34" s="1083"/>
      <c r="F34" s="1083"/>
      <c r="G34" s="1084"/>
      <c r="H34" s="505"/>
      <c r="I34" s="507"/>
      <c r="J34" s="509"/>
      <c r="K34" s="509"/>
      <c r="L34" s="510"/>
      <c r="M34" s="508" t="str">
        <f t="shared" si="0"/>
        <v/>
      </c>
      <c r="N34" s="514"/>
      <c r="O34" s="707"/>
      <c r="IF34" s="81"/>
    </row>
    <row r="35" spans="1:240" ht="17.25" customHeight="1" x14ac:dyDescent="0.2">
      <c r="A35" s="707"/>
      <c r="B35" s="505"/>
      <c r="C35" s="1082"/>
      <c r="D35" s="1083"/>
      <c r="E35" s="1083"/>
      <c r="F35" s="1083"/>
      <c r="G35" s="1084"/>
      <c r="H35" s="505"/>
      <c r="I35" s="507"/>
      <c r="J35" s="509"/>
      <c r="K35" s="509"/>
      <c r="L35" s="510"/>
      <c r="M35" s="508" t="str">
        <f t="shared" si="0"/>
        <v/>
      </c>
      <c r="N35" s="514"/>
      <c r="O35" s="707"/>
      <c r="IF35" s="81"/>
    </row>
    <row r="36" spans="1:240" s="92" customFormat="1" ht="6" customHeight="1" x14ac:dyDescent="0.2">
      <c r="A36" s="36"/>
      <c r="B36" s="164"/>
      <c r="C36" s="164"/>
      <c r="D36" s="164"/>
      <c r="E36" s="139"/>
      <c r="F36" s="139"/>
      <c r="G36" s="165"/>
      <c r="H36" s="165"/>
      <c r="I36" s="37"/>
      <c r="J36" s="37"/>
      <c r="K36" s="37"/>
      <c r="L36" s="37"/>
      <c r="M36" s="37"/>
      <c r="N36" s="37"/>
      <c r="O36" s="36"/>
    </row>
    <row r="37" spans="1:240" customFormat="1" ht="16.5" customHeight="1" x14ac:dyDescent="0.2">
      <c r="A37" s="36"/>
      <c r="B37" s="516" t="s">
        <v>14</v>
      </c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1085"/>
      <c r="P37" s="4"/>
      <c r="Q37" s="4"/>
      <c r="R37" s="4"/>
      <c r="S37" s="4"/>
      <c r="T37" s="4"/>
      <c r="U37" s="4"/>
      <c r="V37" s="4"/>
      <c r="W37" s="4"/>
    </row>
    <row r="38" spans="1:240" s="147" customFormat="1" ht="16.5" customHeight="1" x14ac:dyDescent="0.2">
      <c r="A38" s="141"/>
      <c r="B38" s="518" t="s">
        <v>296</v>
      </c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1085"/>
      <c r="P38" s="177"/>
      <c r="Q38" s="177"/>
      <c r="R38" s="177"/>
      <c r="S38" s="177"/>
      <c r="T38" s="177"/>
      <c r="U38" s="177"/>
      <c r="V38" s="177"/>
      <c r="W38" s="177"/>
    </row>
    <row r="39" spans="1:240" customFormat="1" x14ac:dyDescent="0.2">
      <c r="A39" s="36"/>
      <c r="B39" s="226" t="str">
        <f>'8-DIP'!B84</f>
        <v>FAPESP, NOVEMBRO DE 2013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888"/>
      <c r="N39" s="888"/>
      <c r="O39" s="708"/>
      <c r="P39" s="4"/>
      <c r="Q39" s="4"/>
      <c r="R39" s="4"/>
      <c r="S39" s="4"/>
      <c r="T39" s="4"/>
      <c r="U39" s="4"/>
      <c r="V39" s="4"/>
      <c r="W39" s="4"/>
    </row>
    <row r="40" spans="1:240" hidden="1" x14ac:dyDescent="0.2"/>
    <row r="41" spans="1:240" hidden="1" x14ac:dyDescent="0.2"/>
    <row r="42" spans="1:240" hidden="1" x14ac:dyDescent="0.2"/>
    <row r="43" spans="1:240" hidden="1" x14ac:dyDescent="0.2"/>
    <row r="44" spans="1:240" hidden="1" x14ac:dyDescent="0.2"/>
    <row r="45" spans="1:240" hidden="1" x14ac:dyDescent="0.2"/>
    <row r="46" spans="1:240" hidden="1" x14ac:dyDescent="0.2"/>
    <row r="47" spans="1:240" hidden="1" x14ac:dyDescent="0.2"/>
    <row r="48" spans="1:240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67.5" hidden="1" customHeight="1" x14ac:dyDescent="0.2"/>
    <row r="90" hidden="1" x14ac:dyDescent="0.2"/>
    <row r="91" hidden="1" x14ac:dyDescent="0.2"/>
    <row r="92" hidden="1" x14ac:dyDescent="0.2"/>
    <row r="93" ht="22.5" hidden="1" customHeight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t="12.75" hidden="1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</sheetData>
  <sheetProtection algorithmName="SHA-512" hashValue="PKUpvMoKQdVnWCCqMj8OWVTc//tNzgyjmbCJ2t89pzLGOASWQWUt9pZVIN/bDZdtMarZLoREx5jLfv/jvHoTqg==" saltValue="GRYVlozELl+ASZQ78Z85uA==" spinCount="100000" sheet="1" objects="1" scenarios="1"/>
  <mergeCells count="28">
    <mergeCell ref="O37:O38"/>
    <mergeCell ref="M39:N39"/>
    <mergeCell ref="E7:K7"/>
    <mergeCell ref="B12:N12"/>
    <mergeCell ref="C14:G14"/>
    <mergeCell ref="C15:G15"/>
    <mergeCell ref="C16:G16"/>
    <mergeCell ref="B10:C10"/>
    <mergeCell ref="D10:F10"/>
    <mergeCell ref="C35:G35"/>
    <mergeCell ref="C29:G29"/>
    <mergeCell ref="C30:G30"/>
    <mergeCell ref="C31:G31"/>
    <mergeCell ref="C32:G32"/>
    <mergeCell ref="C18:G18"/>
    <mergeCell ref="C19:G19"/>
    <mergeCell ref="C20:G20"/>
    <mergeCell ref="C21:G21"/>
    <mergeCell ref="C17:G17"/>
    <mergeCell ref="C23:G23"/>
    <mergeCell ref="C22:G22"/>
    <mergeCell ref="C33:G33"/>
    <mergeCell ref="C34:G34"/>
    <mergeCell ref="C24:G24"/>
    <mergeCell ref="C25:G25"/>
    <mergeCell ref="C26:G26"/>
    <mergeCell ref="C27:G27"/>
    <mergeCell ref="C28:G28"/>
  </mergeCells>
  <conditionalFormatting sqref="I36:N36">
    <cfRule type="cellIs" dxfId="13" priority="11" stopIfTrue="1" operator="equal">
      <formula>"INDIQUE A MOEDA"</formula>
    </cfRule>
  </conditionalFormatting>
  <conditionalFormatting sqref="B14:C35 H14:M35">
    <cfRule type="cellIs" dxfId="12" priority="10" stopIfTrue="1" operator="equal">
      <formula>""</formula>
    </cfRule>
  </conditionalFormatting>
  <conditionalFormatting sqref="M14:M35">
    <cfRule type="cellIs" dxfId="11" priority="9" stopIfTrue="1" operator="equal">
      <formula>""</formula>
    </cfRule>
  </conditionalFormatting>
  <conditionalFormatting sqref="N7">
    <cfRule type="cellIs" dxfId="10" priority="8" stopIfTrue="1" operator="equal">
      <formula>""</formula>
    </cfRule>
  </conditionalFormatting>
  <conditionalFormatting sqref="E7:K7">
    <cfRule type="cellIs" dxfId="9" priority="3" stopIfTrue="1" operator="equal">
      <formula>""</formula>
    </cfRule>
  </conditionalFormatting>
  <conditionalFormatting sqref="N7 E7:K7">
    <cfRule type="cellIs" dxfId="8" priority="2" operator="equal">
      <formula>""</formula>
    </cfRule>
  </conditionalFormatting>
  <conditionalFormatting sqref="D10:F10">
    <cfRule type="cellIs" dxfId="7" priority="1" operator="equal">
      <formula>""</formula>
    </cfRule>
  </conditionalFormatting>
  <dataValidations xWindow="33" yWindow="206" count="8">
    <dataValidation type="list" allowBlank="1" showInputMessage="1" showErrorMessage="1" promptTitle="Clique Aqui" prompt="." sqref="I14:I35">
      <formula1>$P$14:$P$16</formula1>
    </dataValidation>
    <dataValidation allowBlank="1" showErrorMessage="1" promptTitle="ATENÇÃO!" prompt="PARA RADIOISÓTOPOS OU RADIOATIVOS,  INDICAR O Nº DE AUTORIZAÇÃO DA CNEN PARA O PESQUISADOR  E PARA A INSTITUIÇÃO. " sqref="C14:G35"/>
    <dataValidation allowBlank="1" showErrorMessage="1" promptTitle="ATENÇÃO!" prompt="PARA RADIOISÓTOPOS OU RADIOATIVOS,  INDICAR O Nº DE AUTORIZAÇÃO DA CNEN PARA O PESQUISADOR  E PARA A INSTITUIÇÃO." sqref="C13:H13"/>
    <dataValidation type="decimal" allowBlank="1" showInputMessage="1" showErrorMessage="1" errorTitle="ATENÇÃO!" error="Esse campo só aceita NÚMEROS." sqref="J14:M35">
      <formula1>0.1</formula1>
      <formula2>9999999.99999999</formula2>
    </dataValidation>
    <dataValidation allowBlank="1" showErrorMessage="1" promptTitle="ATENÇÃO!" prompt="OS CAMPOS COM FUNDO &quot;CINZA&quot; NÃO PERMITEM A INSERÇÃO DE DADOS POIS CONTÉM FÓRMULAS E ESTÃO PROTEGIDOS, DIGITAR SOMENTE NOS CAMPOS COM FUNDO &quot;AMARELO&quot;." sqref="B1:D1"/>
    <dataValidation allowBlank="1" showInputMessage="1" showErrorMessage="1" promptTitle="ATENÇÃO" prompt="UTILIZE SEMPRE A TECLA &lt;TAB&gt; PARA IR PARA OS CAMPOS QUE ACEITAM PREENCHIMENTO._x000a__x000a_OS CAMPOS DE TOTALIZAÇÃO CONTÉM FÓRMULAS E ESTÃO PROTEGIDOS." sqref="A1"/>
    <dataValidation allowBlank="1" showInputMessage="1" showErrorMessage="1" promptTitle="EXEMPLO:" prompt="99/99999-9 - (SE FOR PEDIDO INICIAL, NÃO É NECESSÁRIO PREENCHER ESTE CAMPO)." sqref="N7:O7"/>
    <dataValidation allowBlank="1" showErrorMessage="1" prompt="DIGITE O NOME NA PRIMEIRA PLANILHA 1-MPN" sqref="E7:K7"/>
  </dataValidations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pageSetUpPr fitToPage="1"/>
  </sheetPr>
  <dimension ref="A1:IH62"/>
  <sheetViews>
    <sheetView showGridLines="0" showRowColHeaders="0" workbookViewId="0"/>
  </sheetViews>
  <sheetFormatPr defaultColWidth="0" defaultRowHeight="12.75" customHeight="1" zeroHeight="1" x14ac:dyDescent="0.2"/>
  <cols>
    <col min="1" max="1" width="2.42578125" style="65" customWidth="1"/>
    <col min="2" max="2" width="5.85546875" customWidth="1"/>
    <col min="3" max="3" width="5" style="44" customWidth="1"/>
    <col min="4" max="4" width="9.42578125" style="35" customWidth="1"/>
    <col min="5" max="5" width="11.85546875" style="35" customWidth="1"/>
    <col min="6" max="6" width="6" style="35" customWidth="1"/>
    <col min="7" max="7" width="7.28515625" style="35" customWidth="1"/>
    <col min="8" max="8" width="10.85546875" style="35" customWidth="1"/>
    <col min="9" max="9" width="13.28515625" style="35" customWidth="1"/>
    <col min="10" max="10" width="9" style="35" customWidth="1"/>
    <col min="11" max="11" width="17.85546875" style="44" customWidth="1"/>
    <col min="12" max="12" width="14.140625" style="44" customWidth="1"/>
    <col min="13" max="13" width="21.42578125" style="45" customWidth="1"/>
    <col min="14" max="14" width="23.28515625" style="35" customWidth="1"/>
    <col min="15" max="15" width="2.42578125" style="712" customWidth="1"/>
    <col min="16" max="18" width="7.5703125" hidden="1" customWidth="1"/>
  </cols>
  <sheetData>
    <row r="1" spans="1:242" s="4" customFormat="1" ht="18" customHeight="1" x14ac:dyDescent="0.2">
      <c r="A1" s="1"/>
      <c r="B1" s="78"/>
      <c r="C1" s="110"/>
      <c r="D1" s="78"/>
      <c r="E1" s="78"/>
      <c r="F1" s="78"/>
      <c r="G1" s="78"/>
      <c r="H1" s="78"/>
      <c r="I1" s="78"/>
      <c r="J1" s="78"/>
      <c r="K1" s="110"/>
      <c r="L1" s="110"/>
      <c r="M1" s="78"/>
      <c r="N1" s="78"/>
      <c r="O1" s="56"/>
    </row>
    <row r="2" spans="1:242" s="4" customFormat="1" ht="12.75" customHeight="1" x14ac:dyDescent="0.2">
      <c r="A2" s="38"/>
      <c r="B2" s="78"/>
      <c r="C2" s="110"/>
      <c r="D2" s="78"/>
      <c r="E2" s="78"/>
      <c r="F2" s="78"/>
      <c r="G2" s="78"/>
      <c r="H2" s="78"/>
      <c r="I2" s="78"/>
      <c r="J2" s="78"/>
      <c r="K2" s="110"/>
      <c r="L2" s="110"/>
      <c r="M2" s="78"/>
      <c r="N2" s="78"/>
      <c r="O2" s="56"/>
    </row>
    <row r="3" spans="1:242" s="4" customFormat="1" x14ac:dyDescent="0.2">
      <c r="A3" s="38"/>
      <c r="B3"/>
      <c r="C3"/>
      <c r="D3"/>
      <c r="E3"/>
      <c r="F3"/>
      <c r="G3"/>
      <c r="H3"/>
      <c r="I3"/>
      <c r="J3"/>
      <c r="K3"/>
      <c r="L3"/>
      <c r="M3"/>
      <c r="N3"/>
      <c r="O3" s="62"/>
      <c r="P3"/>
    </row>
    <row r="4" spans="1:242" s="4" customFormat="1" ht="13.5" customHeight="1" x14ac:dyDescent="0.2">
      <c r="A4" s="38"/>
      <c r="B4"/>
      <c r="C4"/>
      <c r="D4"/>
      <c r="E4"/>
      <c r="F4"/>
      <c r="G4"/>
      <c r="H4"/>
      <c r="I4"/>
      <c r="J4"/>
      <c r="K4"/>
      <c r="L4"/>
      <c r="M4"/>
      <c r="N4"/>
      <c r="O4" s="62"/>
      <c r="P4"/>
    </row>
    <row r="5" spans="1:242" s="4" customFormat="1" ht="13.5" customHeight="1" x14ac:dyDescent="0.2">
      <c r="A5" s="38"/>
      <c r="B5" s="78"/>
      <c r="C5" s="110"/>
      <c r="D5" s="78"/>
      <c r="E5" s="78"/>
      <c r="F5" s="78"/>
      <c r="G5" s="78"/>
      <c r="H5" s="78"/>
      <c r="I5" s="78"/>
      <c r="J5" s="78"/>
      <c r="K5" s="110"/>
      <c r="L5" s="110"/>
      <c r="M5" s="78"/>
      <c r="N5" s="78"/>
      <c r="O5" s="56"/>
    </row>
    <row r="6" spans="1:242" s="4" customFormat="1" ht="17.25" customHeight="1" x14ac:dyDescent="0.2">
      <c r="A6" s="38"/>
      <c r="B6" s="5" t="s">
        <v>208</v>
      </c>
      <c r="C6" s="2"/>
      <c r="D6" s="8"/>
      <c r="E6" s="8"/>
      <c r="F6" s="1094"/>
      <c r="G6" s="1094"/>
      <c r="H6" s="1094"/>
      <c r="I6" s="1094"/>
      <c r="J6" s="1094"/>
      <c r="K6" s="1094"/>
      <c r="L6" s="1094"/>
      <c r="M6" s="521" t="s">
        <v>265</v>
      </c>
      <c r="N6" s="680"/>
      <c r="O6" s="10"/>
    </row>
    <row r="7" spans="1:242" s="78" customFormat="1" ht="6.75" customHeight="1" x14ac:dyDescent="0.2">
      <c r="A7" s="38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671"/>
    </row>
    <row r="8" spans="1:242" s="78" customFormat="1" ht="19.5" customHeight="1" x14ac:dyDescent="0.2">
      <c r="A8" s="38"/>
      <c r="B8" s="1063" t="s">
        <v>196</v>
      </c>
      <c r="C8" s="1064"/>
      <c r="D8" s="1106" t="str">
        <f>IF(SUM(M13:M32)=0,"",SUM(M13:M32))</f>
        <v/>
      </c>
      <c r="E8" s="1107"/>
      <c r="F8" s="1107"/>
      <c r="G8" s="1108"/>
      <c r="H8" s="1109" t="s">
        <v>267</v>
      </c>
      <c r="I8" s="1110"/>
      <c r="J8" s="1110"/>
      <c r="K8" s="1110"/>
      <c r="L8" s="1110"/>
      <c r="M8" s="1110"/>
      <c r="N8" s="1110"/>
      <c r="O8" s="671"/>
    </row>
    <row r="9" spans="1:242" s="139" customFormat="1" ht="4.5" customHeight="1" x14ac:dyDescent="0.2">
      <c r="A9" s="1"/>
      <c r="B9" s="557"/>
      <c r="C9" s="557"/>
      <c r="D9" s="558"/>
      <c r="E9" s="558"/>
      <c r="F9" s="558"/>
      <c r="G9" s="558"/>
      <c r="H9" s="559"/>
      <c r="I9" s="559"/>
      <c r="J9" s="559"/>
      <c r="K9" s="559"/>
      <c r="L9" s="559"/>
      <c r="M9" s="559"/>
      <c r="N9" s="559"/>
      <c r="O9" s="1"/>
    </row>
    <row r="10" spans="1:242" s="140" customFormat="1" ht="4.5" customHeight="1" x14ac:dyDescent="0.2">
      <c r="A10" s="16"/>
      <c r="B10" s="1095"/>
      <c r="C10" s="1096"/>
      <c r="D10" s="1096"/>
      <c r="E10" s="1096"/>
      <c r="F10" s="1096"/>
      <c r="G10" s="1096"/>
      <c r="H10" s="1096"/>
      <c r="I10" s="1096"/>
      <c r="J10" s="1096"/>
      <c r="K10" s="1096"/>
      <c r="L10" s="1096"/>
      <c r="M10" s="1096"/>
      <c r="N10" s="1097"/>
      <c r="O10" s="58"/>
      <c r="P10" s="205"/>
      <c r="Q10" s="205"/>
      <c r="R10" s="205"/>
      <c r="S10" s="205"/>
      <c r="T10" s="205"/>
      <c r="U10" s="205"/>
      <c r="V10" s="205"/>
      <c r="W10" s="205"/>
    </row>
    <row r="11" spans="1:242" ht="15.75" customHeight="1" x14ac:dyDescent="0.2">
      <c r="A11" s="36"/>
      <c r="B11" s="978" t="s">
        <v>9</v>
      </c>
      <c r="C11" s="979"/>
      <c r="D11" s="1098" t="s">
        <v>17</v>
      </c>
      <c r="E11" s="1099"/>
      <c r="F11" s="1099"/>
      <c r="G11" s="1099"/>
      <c r="H11" s="1099"/>
      <c r="I11" s="1099"/>
      <c r="J11" s="1099"/>
      <c r="K11" s="1099"/>
      <c r="L11" s="1100"/>
      <c r="M11" s="1104" t="s">
        <v>12</v>
      </c>
      <c r="N11" s="143" t="s">
        <v>266</v>
      </c>
      <c r="O11" s="56"/>
      <c r="P11" s="4"/>
      <c r="Q11" s="4"/>
      <c r="R11" s="4"/>
      <c r="S11" s="4"/>
      <c r="T11" s="4"/>
      <c r="U11" s="4"/>
      <c r="V11" s="4"/>
      <c r="W11" s="4"/>
    </row>
    <row r="12" spans="1:242" s="147" customFormat="1" ht="14.25" customHeight="1" x14ac:dyDescent="0.2">
      <c r="A12" s="141"/>
      <c r="B12" s="976"/>
      <c r="C12" s="977"/>
      <c r="D12" s="1101"/>
      <c r="E12" s="1102"/>
      <c r="F12" s="1102"/>
      <c r="G12" s="1102"/>
      <c r="H12" s="1102"/>
      <c r="I12" s="1102"/>
      <c r="J12" s="1102"/>
      <c r="K12" s="1102"/>
      <c r="L12" s="1103"/>
      <c r="M12" s="1105"/>
      <c r="N12" s="512" t="s">
        <v>10</v>
      </c>
      <c r="O12" s="60"/>
      <c r="P12" s="177"/>
      <c r="Q12" s="177"/>
      <c r="R12" s="177"/>
      <c r="S12" s="177"/>
      <c r="T12" s="177"/>
      <c r="U12" s="177"/>
      <c r="V12" s="177"/>
      <c r="W12" s="177"/>
    </row>
    <row r="13" spans="1:242" ht="17.25" customHeight="1" x14ac:dyDescent="0.2">
      <c r="A13" s="36"/>
      <c r="B13" s="1092"/>
      <c r="C13" s="1093"/>
      <c r="D13" s="739"/>
      <c r="E13" s="1091"/>
      <c r="F13" s="1091"/>
      <c r="G13" s="1091"/>
      <c r="H13" s="1091"/>
      <c r="I13" s="1091"/>
      <c r="J13" s="1091"/>
      <c r="K13" s="1091"/>
      <c r="L13" s="740"/>
      <c r="M13" s="513"/>
      <c r="N13" s="514"/>
      <c r="O13" s="710"/>
      <c r="P13" s="4"/>
      <c r="Q13" s="4"/>
      <c r="R13" s="4"/>
      <c r="S13" s="4"/>
      <c r="T13" s="4"/>
      <c r="U13" s="4"/>
      <c r="V13" s="4"/>
      <c r="W13" s="4"/>
      <c r="IG13" s="123"/>
      <c r="IH13" s="35"/>
    </row>
    <row r="14" spans="1:242" ht="17.25" customHeight="1" x14ac:dyDescent="0.2">
      <c r="A14" s="36"/>
      <c r="B14" s="739"/>
      <c r="C14" s="740"/>
      <c r="D14" s="739"/>
      <c r="E14" s="1091"/>
      <c r="F14" s="1091"/>
      <c r="G14" s="1091"/>
      <c r="H14" s="1091"/>
      <c r="I14" s="1091"/>
      <c r="J14" s="1091"/>
      <c r="K14" s="1091"/>
      <c r="L14" s="740"/>
      <c r="M14" s="513"/>
      <c r="N14" s="515"/>
      <c r="O14" s="710"/>
      <c r="P14" s="4"/>
      <c r="Q14" s="4"/>
      <c r="R14" s="4"/>
      <c r="S14" s="4"/>
      <c r="T14" s="4"/>
      <c r="U14" s="4"/>
      <c r="V14" s="4"/>
      <c r="W14" s="4"/>
      <c r="IG14" s="123"/>
      <c r="IH14" s="35"/>
    </row>
    <row r="15" spans="1:242" ht="17.25" customHeight="1" x14ac:dyDescent="0.2">
      <c r="A15" s="36"/>
      <c r="B15" s="739"/>
      <c r="C15" s="740"/>
      <c r="D15" s="739"/>
      <c r="E15" s="1091"/>
      <c r="F15" s="1091"/>
      <c r="G15" s="1091"/>
      <c r="H15" s="1091"/>
      <c r="I15" s="1091"/>
      <c r="J15" s="1091"/>
      <c r="K15" s="1091"/>
      <c r="L15" s="740"/>
      <c r="M15" s="513"/>
      <c r="N15" s="515"/>
      <c r="O15" s="710"/>
      <c r="P15" s="4"/>
      <c r="Q15" s="4"/>
      <c r="R15" s="4"/>
      <c r="S15" s="4"/>
      <c r="T15" s="4"/>
      <c r="U15" s="4"/>
      <c r="V15" s="4"/>
      <c r="W15" s="4"/>
      <c r="IG15" s="35"/>
      <c r="IH15" s="35"/>
    </row>
    <row r="16" spans="1:242" ht="17.25" customHeight="1" x14ac:dyDescent="0.2">
      <c r="A16" s="36"/>
      <c r="B16" s="739"/>
      <c r="C16" s="740"/>
      <c r="D16" s="739"/>
      <c r="E16" s="1091"/>
      <c r="F16" s="1091"/>
      <c r="G16" s="1091"/>
      <c r="H16" s="1091"/>
      <c r="I16" s="1091"/>
      <c r="J16" s="1091"/>
      <c r="K16" s="1091"/>
      <c r="L16" s="740"/>
      <c r="M16" s="513"/>
      <c r="N16" s="515"/>
      <c r="O16" s="710"/>
      <c r="P16" s="4"/>
      <c r="Q16" s="4"/>
      <c r="R16" s="4"/>
      <c r="S16" s="4"/>
      <c r="T16" s="4"/>
      <c r="U16" s="4"/>
      <c r="V16" s="4"/>
      <c r="W16" s="4"/>
      <c r="IG16" s="35"/>
      <c r="IH16" s="35"/>
    </row>
    <row r="17" spans="1:242" ht="17.25" customHeight="1" x14ac:dyDescent="0.2">
      <c r="A17" s="36"/>
      <c r="B17" s="1092"/>
      <c r="C17" s="1093"/>
      <c r="D17" s="739"/>
      <c r="E17" s="1091"/>
      <c r="F17" s="1091"/>
      <c r="G17" s="1091"/>
      <c r="H17" s="1091"/>
      <c r="I17" s="1091"/>
      <c r="J17" s="1091"/>
      <c r="K17" s="1091"/>
      <c r="L17" s="740"/>
      <c r="M17" s="513"/>
      <c r="N17" s="514"/>
      <c r="O17" s="710"/>
      <c r="P17" s="4"/>
      <c r="Q17" s="4"/>
      <c r="R17" s="4"/>
      <c r="S17" s="4"/>
      <c r="T17" s="4"/>
      <c r="U17" s="4"/>
      <c r="V17" s="4"/>
      <c r="W17" s="4"/>
      <c r="IG17" s="123"/>
      <c r="IH17" s="35"/>
    </row>
    <row r="18" spans="1:242" ht="17.25" customHeight="1" x14ac:dyDescent="0.2">
      <c r="A18" s="36"/>
      <c r="B18" s="739"/>
      <c r="C18" s="740"/>
      <c r="D18" s="739"/>
      <c r="E18" s="1091"/>
      <c r="F18" s="1091"/>
      <c r="G18" s="1091"/>
      <c r="H18" s="1091"/>
      <c r="I18" s="1091"/>
      <c r="J18" s="1091"/>
      <c r="K18" s="1091"/>
      <c r="L18" s="740"/>
      <c r="M18" s="513"/>
      <c r="N18" s="515"/>
      <c r="O18" s="710"/>
      <c r="P18" s="4"/>
      <c r="Q18" s="4"/>
      <c r="R18" s="4"/>
      <c r="S18" s="4"/>
      <c r="T18" s="4"/>
      <c r="U18" s="4"/>
      <c r="V18" s="4"/>
      <c r="W18" s="4"/>
      <c r="IG18" s="123"/>
      <c r="IH18" s="35"/>
    </row>
    <row r="19" spans="1:242" ht="17.25" customHeight="1" x14ac:dyDescent="0.2">
      <c r="A19" s="36"/>
      <c r="B19" s="739"/>
      <c r="C19" s="740"/>
      <c r="D19" s="739"/>
      <c r="E19" s="1091"/>
      <c r="F19" s="1091"/>
      <c r="G19" s="1091"/>
      <c r="H19" s="1091"/>
      <c r="I19" s="1091"/>
      <c r="J19" s="1091"/>
      <c r="K19" s="1091"/>
      <c r="L19" s="740"/>
      <c r="M19" s="513"/>
      <c r="N19" s="515"/>
      <c r="O19" s="710"/>
      <c r="P19" s="4"/>
      <c r="Q19" s="4"/>
      <c r="R19" s="4"/>
      <c r="S19" s="4"/>
      <c r="T19" s="4"/>
      <c r="U19" s="4"/>
      <c r="V19" s="4"/>
      <c r="W19" s="4"/>
      <c r="IG19" s="35"/>
      <c r="IH19" s="35"/>
    </row>
    <row r="20" spans="1:242" ht="17.25" customHeight="1" x14ac:dyDescent="0.2">
      <c r="A20" s="36"/>
      <c r="B20" s="739"/>
      <c r="C20" s="740"/>
      <c r="D20" s="739"/>
      <c r="E20" s="1091"/>
      <c r="F20" s="1091"/>
      <c r="G20" s="1091"/>
      <c r="H20" s="1091"/>
      <c r="I20" s="1091"/>
      <c r="J20" s="1091"/>
      <c r="K20" s="1091"/>
      <c r="L20" s="740"/>
      <c r="M20" s="513"/>
      <c r="N20" s="515"/>
      <c r="O20" s="710"/>
      <c r="P20" s="4"/>
      <c r="Q20" s="4"/>
      <c r="R20" s="4"/>
      <c r="S20" s="4"/>
      <c r="T20" s="4"/>
      <c r="U20" s="4"/>
      <c r="V20" s="4"/>
      <c r="W20" s="4"/>
      <c r="IG20" s="35"/>
      <c r="IH20" s="35"/>
    </row>
    <row r="21" spans="1:242" ht="17.25" customHeight="1" x14ac:dyDescent="0.2">
      <c r="A21" s="36"/>
      <c r="B21" s="739"/>
      <c r="C21" s="740"/>
      <c r="D21" s="739"/>
      <c r="E21" s="1091"/>
      <c r="F21" s="1091"/>
      <c r="G21" s="1091"/>
      <c r="H21" s="1091"/>
      <c r="I21" s="1091"/>
      <c r="J21" s="1091"/>
      <c r="K21" s="1091"/>
      <c r="L21" s="740"/>
      <c r="M21" s="513"/>
      <c r="N21" s="515"/>
      <c r="O21" s="710"/>
      <c r="P21" s="4"/>
      <c r="Q21" s="4"/>
      <c r="R21" s="4"/>
      <c r="S21" s="4"/>
      <c r="T21" s="4"/>
      <c r="U21" s="4"/>
      <c r="V21" s="4"/>
      <c r="W21" s="4"/>
    </row>
    <row r="22" spans="1:242" ht="17.25" customHeight="1" x14ac:dyDescent="0.2">
      <c r="A22" s="36"/>
      <c r="B22" s="739"/>
      <c r="C22" s="740"/>
      <c r="D22" s="739"/>
      <c r="E22" s="1091"/>
      <c r="F22" s="1091"/>
      <c r="G22" s="1091"/>
      <c r="H22" s="1091"/>
      <c r="I22" s="1091"/>
      <c r="J22" s="1091"/>
      <c r="K22" s="1091"/>
      <c r="L22" s="740"/>
      <c r="M22" s="513"/>
      <c r="N22" s="515"/>
      <c r="O22" s="710"/>
      <c r="P22" s="4"/>
      <c r="Q22" s="4"/>
      <c r="R22" s="4"/>
      <c r="S22" s="4"/>
      <c r="T22" s="4"/>
      <c r="U22" s="4"/>
      <c r="V22" s="4"/>
      <c r="W22" s="4"/>
    </row>
    <row r="23" spans="1:242" ht="17.25" customHeight="1" x14ac:dyDescent="0.2">
      <c r="A23" s="36"/>
      <c r="B23" s="739"/>
      <c r="C23" s="740"/>
      <c r="D23" s="739"/>
      <c r="E23" s="1091"/>
      <c r="F23" s="1091"/>
      <c r="G23" s="1091"/>
      <c r="H23" s="1091"/>
      <c r="I23" s="1091"/>
      <c r="J23" s="1091"/>
      <c r="K23" s="1091"/>
      <c r="L23" s="740"/>
      <c r="M23" s="513"/>
      <c r="N23" s="515"/>
      <c r="O23" s="710"/>
      <c r="P23" s="4"/>
      <c r="Q23" s="4"/>
      <c r="R23" s="4"/>
      <c r="S23" s="4"/>
      <c r="T23" s="4"/>
      <c r="U23" s="4"/>
      <c r="V23" s="4"/>
      <c r="W23" s="4"/>
    </row>
    <row r="24" spans="1:242" ht="17.25" customHeight="1" x14ac:dyDescent="0.2">
      <c r="A24" s="36"/>
      <c r="B24" s="739"/>
      <c r="C24" s="740"/>
      <c r="D24" s="739"/>
      <c r="E24" s="1091"/>
      <c r="F24" s="1091"/>
      <c r="G24" s="1091"/>
      <c r="H24" s="1091"/>
      <c r="I24" s="1091"/>
      <c r="J24" s="1091"/>
      <c r="K24" s="1091"/>
      <c r="L24" s="740"/>
      <c r="M24" s="513"/>
      <c r="N24" s="515"/>
      <c r="O24" s="710"/>
      <c r="P24" s="4"/>
      <c r="Q24" s="4"/>
      <c r="R24" s="4"/>
      <c r="S24" s="4"/>
      <c r="T24" s="4"/>
      <c r="U24" s="4"/>
      <c r="V24" s="4"/>
      <c r="W24" s="4"/>
    </row>
    <row r="25" spans="1:242" ht="17.25" customHeight="1" x14ac:dyDescent="0.2">
      <c r="A25" s="36"/>
      <c r="B25" s="739"/>
      <c r="C25" s="740"/>
      <c r="D25" s="739"/>
      <c r="E25" s="1091"/>
      <c r="F25" s="1091"/>
      <c r="G25" s="1091"/>
      <c r="H25" s="1091"/>
      <c r="I25" s="1091"/>
      <c r="J25" s="1091"/>
      <c r="K25" s="1091"/>
      <c r="L25" s="740"/>
      <c r="M25" s="513"/>
      <c r="N25" s="515"/>
      <c r="O25" s="710"/>
      <c r="P25" s="4"/>
      <c r="Q25" s="4"/>
      <c r="R25" s="4"/>
      <c r="S25" s="4"/>
      <c r="T25" s="4"/>
      <c r="U25" s="4"/>
      <c r="V25" s="4"/>
      <c r="W25" s="4"/>
    </row>
    <row r="26" spans="1:242" ht="17.25" customHeight="1" x14ac:dyDescent="0.2">
      <c r="A26" s="36"/>
      <c r="B26" s="739"/>
      <c r="C26" s="740"/>
      <c r="D26" s="739"/>
      <c r="E26" s="1091"/>
      <c r="F26" s="1091"/>
      <c r="G26" s="1091"/>
      <c r="H26" s="1091"/>
      <c r="I26" s="1091"/>
      <c r="J26" s="1091"/>
      <c r="K26" s="1091"/>
      <c r="L26" s="740"/>
      <c r="M26" s="513"/>
      <c r="N26" s="515"/>
      <c r="O26" s="710"/>
      <c r="P26" s="4"/>
      <c r="Q26" s="4"/>
      <c r="R26" s="4"/>
      <c r="S26" s="4"/>
      <c r="T26" s="4"/>
      <c r="U26" s="4"/>
      <c r="V26" s="4"/>
      <c r="W26" s="4"/>
    </row>
    <row r="27" spans="1:242" ht="17.25" customHeight="1" x14ac:dyDescent="0.2">
      <c r="A27" s="36"/>
      <c r="B27" s="739"/>
      <c r="C27" s="740"/>
      <c r="D27" s="739"/>
      <c r="E27" s="1091"/>
      <c r="F27" s="1091"/>
      <c r="G27" s="1091"/>
      <c r="H27" s="1091"/>
      <c r="I27" s="1091"/>
      <c r="J27" s="1091"/>
      <c r="K27" s="1091"/>
      <c r="L27" s="740"/>
      <c r="M27" s="513"/>
      <c r="N27" s="515"/>
      <c r="O27" s="710"/>
      <c r="P27" s="4"/>
      <c r="Q27" s="4"/>
      <c r="R27" s="4"/>
      <c r="S27" s="4"/>
      <c r="T27" s="4"/>
      <c r="U27" s="4"/>
      <c r="V27" s="4"/>
      <c r="W27" s="4"/>
    </row>
    <row r="28" spans="1:242" ht="17.25" customHeight="1" x14ac:dyDescent="0.2">
      <c r="A28" s="36"/>
      <c r="B28" s="739"/>
      <c r="C28" s="740"/>
      <c r="D28" s="739"/>
      <c r="E28" s="1091"/>
      <c r="F28" s="1091"/>
      <c r="G28" s="1091"/>
      <c r="H28" s="1091"/>
      <c r="I28" s="1091"/>
      <c r="J28" s="1091"/>
      <c r="K28" s="1091"/>
      <c r="L28" s="740"/>
      <c r="M28" s="513"/>
      <c r="N28" s="515"/>
      <c r="O28" s="710"/>
      <c r="P28" s="4"/>
      <c r="Q28" s="4"/>
      <c r="R28" s="4"/>
      <c r="S28" s="4"/>
      <c r="T28" s="4"/>
      <c r="U28" s="4"/>
      <c r="V28" s="4"/>
      <c r="W28" s="4"/>
    </row>
    <row r="29" spans="1:242" ht="17.25" customHeight="1" x14ac:dyDescent="0.2">
      <c r="A29" s="36"/>
      <c r="B29" s="739"/>
      <c r="C29" s="740"/>
      <c r="D29" s="739"/>
      <c r="E29" s="1091"/>
      <c r="F29" s="1091"/>
      <c r="G29" s="1091"/>
      <c r="H29" s="1091"/>
      <c r="I29" s="1091"/>
      <c r="J29" s="1091"/>
      <c r="K29" s="1091"/>
      <c r="L29" s="740"/>
      <c r="M29" s="513"/>
      <c r="N29" s="515"/>
      <c r="O29" s="710"/>
      <c r="P29" s="4"/>
      <c r="Q29" s="4"/>
      <c r="R29" s="4"/>
      <c r="S29" s="4"/>
      <c r="T29" s="4"/>
      <c r="U29" s="4"/>
      <c r="V29" s="4"/>
      <c r="W29" s="4"/>
    </row>
    <row r="30" spans="1:242" ht="17.25" customHeight="1" x14ac:dyDescent="0.2">
      <c r="A30" s="36"/>
      <c r="B30" s="739"/>
      <c r="C30" s="740"/>
      <c r="D30" s="739"/>
      <c r="E30" s="1091"/>
      <c r="F30" s="1091"/>
      <c r="G30" s="1091"/>
      <c r="H30" s="1091"/>
      <c r="I30" s="1091"/>
      <c r="J30" s="1091"/>
      <c r="K30" s="1091"/>
      <c r="L30" s="740"/>
      <c r="M30" s="513"/>
      <c r="N30" s="515"/>
      <c r="O30" s="710"/>
      <c r="P30" s="4"/>
      <c r="Q30" s="4"/>
      <c r="R30" s="4"/>
      <c r="S30" s="4"/>
      <c r="T30" s="4"/>
      <c r="U30" s="4"/>
      <c r="V30" s="4"/>
      <c r="W30" s="4"/>
    </row>
    <row r="31" spans="1:242" ht="17.25" customHeight="1" x14ac:dyDescent="0.2">
      <c r="A31" s="36"/>
      <c r="B31" s="739"/>
      <c r="C31" s="740"/>
      <c r="D31" s="739"/>
      <c r="E31" s="1091"/>
      <c r="F31" s="1091"/>
      <c r="G31" s="1091"/>
      <c r="H31" s="1091"/>
      <c r="I31" s="1091"/>
      <c r="J31" s="1091"/>
      <c r="K31" s="1091"/>
      <c r="L31" s="740"/>
      <c r="M31" s="513"/>
      <c r="N31" s="515"/>
      <c r="O31" s="710"/>
      <c r="P31" s="4"/>
      <c r="Q31" s="4"/>
      <c r="R31" s="4"/>
      <c r="S31" s="4"/>
      <c r="T31" s="4"/>
      <c r="U31" s="4"/>
      <c r="V31" s="4"/>
      <c r="W31" s="4"/>
    </row>
    <row r="32" spans="1:242" ht="17.25" customHeight="1" x14ac:dyDescent="0.2">
      <c r="A32" s="36"/>
      <c r="B32" s="739"/>
      <c r="C32" s="740"/>
      <c r="D32" s="739"/>
      <c r="E32" s="1091"/>
      <c r="F32" s="1091"/>
      <c r="G32" s="1091"/>
      <c r="H32" s="1091"/>
      <c r="I32" s="1091"/>
      <c r="J32" s="1091"/>
      <c r="K32" s="1091"/>
      <c r="L32" s="740"/>
      <c r="M32" s="513"/>
      <c r="N32" s="515"/>
      <c r="O32" s="710"/>
      <c r="P32" s="4"/>
      <c r="Q32" s="4"/>
      <c r="R32" s="4"/>
      <c r="S32" s="4"/>
      <c r="T32" s="4"/>
      <c r="U32" s="4"/>
      <c r="V32" s="4"/>
      <c r="W32" s="4"/>
    </row>
    <row r="33" spans="1:23" s="217" customFormat="1" ht="6" customHeight="1" x14ac:dyDescent="0.2">
      <c r="A33" s="36"/>
      <c r="B33" s="92"/>
      <c r="C33" s="164"/>
      <c r="D33" s="139"/>
      <c r="E33" s="139"/>
      <c r="F33" s="139"/>
      <c r="G33" s="139"/>
      <c r="H33" s="139"/>
      <c r="I33" s="139"/>
      <c r="J33" s="139"/>
      <c r="K33" s="164"/>
      <c r="L33" s="164"/>
      <c r="M33" s="37"/>
      <c r="N33" s="139"/>
      <c r="O33" s="711"/>
      <c r="P33" s="115"/>
      <c r="Q33" s="115"/>
      <c r="R33" s="115"/>
      <c r="S33" s="115"/>
      <c r="T33" s="115"/>
      <c r="U33" s="115"/>
      <c r="V33" s="115"/>
      <c r="W33" s="115"/>
    </row>
    <row r="34" spans="1:23" ht="16.5" customHeight="1" x14ac:dyDescent="0.2">
      <c r="A34" s="36"/>
      <c r="B34" s="516" t="s">
        <v>14</v>
      </c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1085"/>
      <c r="P34" s="4"/>
      <c r="Q34" s="4"/>
      <c r="R34" s="4"/>
      <c r="S34" s="4"/>
      <c r="T34" s="4"/>
      <c r="U34" s="4"/>
      <c r="V34" s="4"/>
      <c r="W34" s="4"/>
    </row>
    <row r="35" spans="1:23" s="147" customFormat="1" ht="16.5" customHeight="1" x14ac:dyDescent="0.2">
      <c r="A35" s="141"/>
      <c r="B35" s="518" t="s">
        <v>296</v>
      </c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1085"/>
      <c r="P35" s="177"/>
      <c r="Q35" s="177"/>
      <c r="R35" s="177"/>
      <c r="S35" s="177"/>
      <c r="T35" s="177"/>
      <c r="U35" s="177"/>
      <c r="V35" s="177"/>
      <c r="W35" s="177"/>
    </row>
    <row r="36" spans="1:23" x14ac:dyDescent="0.2">
      <c r="A36" s="36"/>
      <c r="B36" s="226" t="str">
        <f>'10-PES'!B39</f>
        <v>FAPESP, NOVEMBRO DE 2013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888"/>
      <c r="N36" s="888"/>
      <c r="O36" s="708"/>
      <c r="P36" s="4"/>
      <c r="Q36" s="4"/>
      <c r="R36" s="4"/>
      <c r="S36" s="4"/>
      <c r="T36" s="4"/>
      <c r="U36" s="4"/>
      <c r="V36" s="4"/>
      <c r="W36" s="4"/>
    </row>
    <row r="37" spans="1:23" hidden="1" x14ac:dyDescent="0.2">
      <c r="N37" s="45"/>
      <c r="O37" s="708"/>
      <c r="P37" s="4"/>
      <c r="Q37" s="4"/>
      <c r="R37" s="4"/>
      <c r="S37" s="4"/>
      <c r="T37" s="4"/>
      <c r="U37" s="4"/>
      <c r="V37" s="4"/>
      <c r="W37" s="4"/>
    </row>
    <row r="38" spans="1:23" hidden="1" x14ac:dyDescent="0.2">
      <c r="N38" s="45"/>
      <c r="O38" s="708"/>
      <c r="P38" s="4"/>
      <c r="Q38" s="4"/>
      <c r="R38" s="4"/>
      <c r="S38" s="4"/>
      <c r="T38" s="4"/>
      <c r="U38" s="4"/>
      <c r="V38" s="4"/>
      <c r="W38" s="4"/>
    </row>
    <row r="39" spans="1:23" hidden="1" x14ac:dyDescent="0.2">
      <c r="N39" s="45"/>
      <c r="O39" s="708"/>
      <c r="P39" s="4"/>
      <c r="Q39" s="4"/>
      <c r="R39" s="4"/>
      <c r="S39" s="4"/>
      <c r="T39" s="4"/>
      <c r="U39" s="4"/>
      <c r="V39" s="4"/>
      <c r="W39" s="4"/>
    </row>
    <row r="40" spans="1:23" hidden="1" x14ac:dyDescent="0.2">
      <c r="N40" s="45"/>
      <c r="O40" s="708"/>
      <c r="P40" s="4"/>
      <c r="Q40" s="4"/>
      <c r="R40" s="4"/>
      <c r="S40" s="4"/>
      <c r="T40" s="4"/>
      <c r="U40" s="4"/>
      <c r="V40" s="4"/>
      <c r="W40" s="4"/>
    </row>
    <row r="41" spans="1:23" hidden="1" x14ac:dyDescent="0.2">
      <c r="N41" s="45"/>
      <c r="O41" s="708"/>
      <c r="P41" s="4"/>
      <c r="Q41" s="4"/>
      <c r="R41" s="4"/>
      <c r="S41" s="4"/>
      <c r="T41" s="4"/>
      <c r="U41" s="4"/>
      <c r="V41" s="4"/>
      <c r="W41" s="4"/>
    </row>
    <row r="42" spans="1:23" hidden="1" x14ac:dyDescent="0.2">
      <c r="N42" s="45"/>
      <c r="O42" s="708"/>
      <c r="P42" s="4"/>
      <c r="Q42" s="4"/>
      <c r="R42" s="4"/>
      <c r="S42" s="4"/>
      <c r="T42" s="4"/>
      <c r="U42" s="4"/>
      <c r="V42" s="4"/>
      <c r="W42" s="4"/>
    </row>
    <row r="43" spans="1:23" hidden="1" x14ac:dyDescent="0.2">
      <c r="N43" s="45"/>
      <c r="O43" s="708"/>
      <c r="P43" s="4"/>
      <c r="Q43" s="4"/>
      <c r="R43" s="4"/>
      <c r="S43" s="4"/>
      <c r="T43" s="4"/>
      <c r="U43" s="4"/>
      <c r="V43" s="4"/>
      <c r="W43" s="4"/>
    </row>
    <row r="44" spans="1:23" hidden="1" x14ac:dyDescent="0.2">
      <c r="N44" s="45"/>
      <c r="O44" s="708"/>
      <c r="P44" s="4"/>
      <c r="Q44" s="4"/>
      <c r="R44" s="4"/>
      <c r="S44" s="4"/>
      <c r="T44" s="4"/>
      <c r="U44" s="4"/>
      <c r="V44" s="4"/>
      <c r="W44" s="4"/>
    </row>
    <row r="45" spans="1:23" hidden="1" x14ac:dyDescent="0.2">
      <c r="N45" s="45"/>
      <c r="O45" s="708"/>
      <c r="P45" s="4"/>
      <c r="Q45" s="4"/>
      <c r="R45" s="4"/>
      <c r="S45" s="4"/>
      <c r="T45" s="4"/>
      <c r="U45" s="4"/>
      <c r="V45" s="4"/>
      <c r="W45" s="4"/>
    </row>
    <row r="46" spans="1:23" hidden="1" x14ac:dyDescent="0.2">
      <c r="N46" s="45"/>
      <c r="O46" s="708"/>
      <c r="P46" s="4"/>
      <c r="Q46" s="4"/>
      <c r="R46" s="4"/>
      <c r="S46" s="4"/>
      <c r="T46" s="4"/>
      <c r="U46" s="4"/>
      <c r="V46" s="4"/>
      <c r="W46" s="4"/>
    </row>
    <row r="47" spans="1:23" hidden="1" x14ac:dyDescent="0.2"/>
    <row r="48" spans="1:2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t="12.75" hidden="1" customHeight="1" x14ac:dyDescent="0.2"/>
    <row r="60" ht="12.75" customHeight="1" x14ac:dyDescent="0.2"/>
    <row r="61" ht="12.75" customHeight="1" x14ac:dyDescent="0.2"/>
    <row r="62" ht="12.75" customHeight="1" x14ac:dyDescent="0.2"/>
  </sheetData>
  <sheetProtection algorithmName="SHA-512" hashValue="srrfYzO6uUj85RTByiIwPWUX6HLc2hn5YVBjdip7QCh49VAQVYIKDwK1uqHjxUvvUrj2DPCVAucMzRSdPnmslA==" saltValue="YljFFBl/WWWOEX1E/L4Mbw==" spinCount="100000" sheet="1" objects="1" scenarios="1"/>
  <mergeCells count="50">
    <mergeCell ref="F6:L6"/>
    <mergeCell ref="B10:N10"/>
    <mergeCell ref="B11:C12"/>
    <mergeCell ref="D11:L12"/>
    <mergeCell ref="M11:M12"/>
    <mergeCell ref="B8:C8"/>
    <mergeCell ref="D8:G8"/>
    <mergeCell ref="H8:N8"/>
    <mergeCell ref="B13:C13"/>
    <mergeCell ref="D13:L13"/>
    <mergeCell ref="B14:C14"/>
    <mergeCell ref="D14:L14"/>
    <mergeCell ref="B15:C15"/>
    <mergeCell ref="D15:L15"/>
    <mergeCell ref="B16:C16"/>
    <mergeCell ref="D16:L16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B22:C22"/>
    <mergeCell ref="D22:L22"/>
    <mergeCell ref="B23:C23"/>
    <mergeCell ref="D23:L23"/>
    <mergeCell ref="B24:C24"/>
    <mergeCell ref="D24:L24"/>
    <mergeCell ref="B25:C25"/>
    <mergeCell ref="D25:L25"/>
    <mergeCell ref="B26:C26"/>
    <mergeCell ref="D26:L26"/>
    <mergeCell ref="B27:C27"/>
    <mergeCell ref="D27:L27"/>
    <mergeCell ref="O34:O35"/>
    <mergeCell ref="B28:C28"/>
    <mergeCell ref="D28:L28"/>
    <mergeCell ref="B29:C29"/>
    <mergeCell ref="D29:L29"/>
    <mergeCell ref="B30:C30"/>
    <mergeCell ref="D30:L30"/>
    <mergeCell ref="M36:N36"/>
    <mergeCell ref="B31:C31"/>
    <mergeCell ref="D31:L31"/>
    <mergeCell ref="B32:C32"/>
    <mergeCell ref="D32:L32"/>
  </mergeCells>
  <conditionalFormatting sqref="B13:B32 M13:M32 D13:D32">
    <cfRule type="cellIs" dxfId="6" priority="9" stopIfTrue="1" operator="equal">
      <formula>""</formula>
    </cfRule>
  </conditionalFormatting>
  <conditionalFormatting sqref="M33">
    <cfRule type="cellIs" dxfId="5" priority="8" stopIfTrue="1" operator="equal">
      <formula>"INDIQUE A MOEDA"</formula>
    </cfRule>
  </conditionalFormatting>
  <conditionalFormatting sqref="F6:L6">
    <cfRule type="cellIs" dxfId="4" priority="6" stopIfTrue="1" operator="equal">
      <formula>""</formula>
    </cfRule>
    <cfRule type="cellIs" dxfId="3" priority="7" stopIfTrue="1" operator="equal">
      <formula>0</formula>
    </cfRule>
  </conditionalFormatting>
  <conditionalFormatting sqref="N6">
    <cfRule type="cellIs" dxfId="2" priority="4" stopIfTrue="1" operator="equal">
      <formula>""</formula>
    </cfRule>
  </conditionalFormatting>
  <conditionalFormatting sqref="F6:L6 N6">
    <cfRule type="cellIs" dxfId="1" priority="2" operator="equal">
      <formula>""</formula>
    </cfRule>
  </conditionalFormatting>
  <conditionalFormatting sqref="D8:G8">
    <cfRule type="cellIs" dxfId="0" priority="1" operator="equal">
      <formula>""</formula>
    </cfRule>
  </conditionalFormatting>
  <dataValidations count="5">
    <dataValidation allowBlank="1" showInputMessage="1" showErrorMessage="1" promptTitle="ATENÇÃO" prompt="UTILIZE SEMPRE A TECLA &lt;TAB&gt; PARA IR PARA OS CAMPOS QUE ACEITAM PREENCHIMENTO._x000a__x000a_OS CAMPOS DE TOTALIZAÇÃO CONTÉM FÓRMULAS E ESTÃO PROTEGIDOS." sqref="A1"/>
    <dataValidation allowBlank="1" showInputMessage="1" showErrorMessage="1" promptTitle="EXEMPLO:" prompt="99/99999-9 - (SE FOR PEDIDO INICIAL, NÃO É NECESSÁRIO PREENCHER ESTE CAMPO)." sqref="N6"/>
    <dataValidation allowBlank="1" showInputMessage="1" showErrorMessage="1" prompt="UTILIZE SEMPRE A TECLA &lt;TAB&gt;" sqref="A13:A32"/>
    <dataValidation operator="greaterThan" allowBlank="1" showErrorMessage="1" errorTitle="ATENÇÃO" error="O número do item nao pode ser igual ao anterior!!!!BURRÃO!!!_x000a__x000a_" sqref="B25:B32"/>
    <dataValidation allowBlank="1" showErrorMessage="1" prompt="DIGITE O NOME NA PRIMEIRA PLANILHA 1-MPN" sqref="F6:L6"/>
  </dataValidation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pageSetUpPr fitToPage="1"/>
  </sheetPr>
  <dimension ref="A1:F23"/>
  <sheetViews>
    <sheetView showGridLines="0" showRowColHeaders="0" workbookViewId="0"/>
  </sheetViews>
  <sheetFormatPr defaultColWidth="0" defaultRowHeight="12.75" zeroHeight="1" x14ac:dyDescent="0.2"/>
  <cols>
    <col min="1" max="1" width="1.28515625" customWidth="1"/>
    <col min="2" max="2" width="6.85546875" style="523" customWidth="1"/>
    <col min="3" max="3" width="85.140625" customWidth="1"/>
    <col min="4" max="4" width="21.42578125" customWidth="1"/>
    <col min="5" max="5" width="21.85546875" customWidth="1"/>
    <col min="6" max="6" width="2.140625" style="381" customWidth="1"/>
  </cols>
  <sheetData>
    <row r="1" spans="1:6" x14ac:dyDescent="0.2">
      <c r="C1" s="223"/>
      <c r="D1" s="223"/>
      <c r="E1" s="223"/>
    </row>
    <row r="2" spans="1:6" ht="20.25" customHeight="1" x14ac:dyDescent="0.2">
      <c r="C2" s="223"/>
      <c r="D2" s="1118"/>
      <c r="E2" s="1118"/>
    </row>
    <row r="3" spans="1:6" ht="12.75" customHeight="1" x14ac:dyDescent="0.2">
      <c r="C3" s="223"/>
      <c r="D3" s="1118"/>
      <c r="E3" s="1118"/>
    </row>
    <row r="4" spans="1:6" ht="13.5" customHeight="1" thickBot="1" x14ac:dyDescent="0.25">
      <c r="C4" s="223"/>
      <c r="D4" s="1119"/>
      <c r="E4" s="1119"/>
    </row>
    <row r="5" spans="1:6" ht="27.75" customHeight="1" x14ac:dyDescent="0.2">
      <c r="B5" s="1111" t="s">
        <v>268</v>
      </c>
      <c r="C5" s="1114" t="s">
        <v>295</v>
      </c>
      <c r="D5" s="1115"/>
      <c r="E5" s="1116"/>
    </row>
    <row r="6" spans="1:6" ht="3" customHeight="1" x14ac:dyDescent="0.2">
      <c r="B6" s="1112"/>
      <c r="C6" s="524"/>
      <c r="D6" s="524"/>
      <c r="E6" s="524"/>
    </row>
    <row r="7" spans="1:6" ht="30" customHeight="1" x14ac:dyDescent="0.2">
      <c r="B7" s="1112"/>
      <c r="C7" s="525" t="s">
        <v>269</v>
      </c>
      <c r="D7" s="526" t="s">
        <v>270</v>
      </c>
      <c r="E7" s="526" t="s">
        <v>271</v>
      </c>
      <c r="F7" s="1117"/>
    </row>
    <row r="8" spans="1:6" s="531" customFormat="1" ht="30" customHeight="1" x14ac:dyDescent="0.2">
      <c r="A8" s="527" t="s">
        <v>272</v>
      </c>
      <c r="B8" s="1112"/>
      <c r="C8" s="528" t="s">
        <v>273</v>
      </c>
      <c r="D8" s="529" t="str">
        <f>'1-MPN'!D10:G10</f>
        <v/>
      </c>
      <c r="E8" s="530" t="str">
        <f>'2-MPI'!D15</f>
        <v/>
      </c>
      <c r="F8" s="1117"/>
    </row>
    <row r="9" spans="1:6" s="531" customFormat="1" ht="30" customHeight="1" x14ac:dyDescent="0.2">
      <c r="B9" s="1112"/>
      <c r="C9" s="528" t="s">
        <v>274</v>
      </c>
      <c r="D9" s="532" t="str">
        <f>'3-MCN'!C10</f>
        <v/>
      </c>
      <c r="E9" s="530" t="str">
        <f>'4-MCI'!D15</f>
        <v/>
      </c>
      <c r="F9" s="1117"/>
    </row>
    <row r="10" spans="1:6" s="531" customFormat="1" ht="30" customHeight="1" x14ac:dyDescent="0.2">
      <c r="B10" s="1112"/>
      <c r="C10" s="528" t="s">
        <v>275</v>
      </c>
      <c r="D10" s="532" t="str">
        <f>'5-STB'!D10</f>
        <v/>
      </c>
      <c r="E10" s="530" t="str">
        <f>'6-STE'!D14</f>
        <v/>
      </c>
      <c r="F10" s="1117"/>
    </row>
    <row r="11" spans="1:6" s="531" customFormat="1" ht="30" customHeight="1" x14ac:dyDescent="0.2">
      <c r="B11" s="1112"/>
      <c r="C11" s="528" t="s">
        <v>276</v>
      </c>
      <c r="D11" s="529" t="str">
        <f>'7-TRAN'!D10</f>
        <v/>
      </c>
      <c r="E11" s="533"/>
      <c r="F11" s="1117"/>
    </row>
    <row r="12" spans="1:6" s="531" customFormat="1" ht="30" customHeight="1" x14ac:dyDescent="0.2">
      <c r="B12" s="1112"/>
      <c r="C12" s="528" t="s">
        <v>277</v>
      </c>
      <c r="D12" s="529" t="str">
        <f>'8-DIP'!D10</f>
        <v/>
      </c>
      <c r="E12" s="533"/>
      <c r="F12" s="1117"/>
    </row>
    <row r="13" spans="1:6" s="531" customFormat="1" ht="30" customHeight="1" x14ac:dyDescent="0.2">
      <c r="B13" s="1112"/>
      <c r="C13" s="534" t="s">
        <v>294</v>
      </c>
      <c r="D13" s="529" t="str">
        <f>'9-BOL'!C9</f>
        <v/>
      </c>
      <c r="E13" s="533"/>
      <c r="F13" s="1117"/>
    </row>
    <row r="14" spans="1:6" s="531" customFormat="1" ht="29.25" customHeight="1" x14ac:dyDescent="0.2">
      <c r="B14" s="1112"/>
      <c r="C14" s="566" t="s">
        <v>298</v>
      </c>
      <c r="D14" s="529" t="str">
        <f>'10-PES'!D10</f>
        <v/>
      </c>
      <c r="E14" s="533"/>
      <c r="F14" s="1117"/>
    </row>
    <row r="15" spans="1:6" s="531" customFormat="1" ht="30" customHeight="1" thickBot="1" x14ac:dyDescent="0.25">
      <c r="B15" s="1112"/>
      <c r="C15" s="535" t="s">
        <v>267</v>
      </c>
      <c r="D15" s="536" t="str">
        <f>'11-INF'!D8</f>
        <v/>
      </c>
      <c r="E15" s="537"/>
      <c r="F15" s="1117"/>
    </row>
    <row r="16" spans="1:6" s="531" customFormat="1" ht="26.25" customHeight="1" x14ac:dyDescent="0.2">
      <c r="B16" s="1112"/>
      <c r="C16" s="538" t="s">
        <v>278</v>
      </c>
      <c r="D16" s="539" t="str">
        <f>IF(SUM(D8:D15)=0,"",SUM(D8:D15))</f>
        <v/>
      </c>
      <c r="E16" s="540" t="str">
        <f>IF(SUM(E8:E10)=0,"",SUM(E8:E10))</f>
        <v/>
      </c>
      <c r="F16" s="1117"/>
    </row>
    <row r="17" spans="2:6" s="531" customFormat="1" ht="13.5" thickBot="1" x14ac:dyDescent="0.2">
      <c r="B17" s="1113"/>
      <c r="C17" s="522" t="str">
        <f>'8-DIP'!B44</f>
        <v>FAPESP, NOVEMBRO DE 2013</v>
      </c>
      <c r="D17" s="522"/>
      <c r="E17" s="522"/>
      <c r="F17" s="1117"/>
    </row>
    <row r="18" spans="2:6" s="531" customFormat="1" x14ac:dyDescent="0.2">
      <c r="B18" s="541"/>
      <c r="C18" s="241"/>
      <c r="D18" s="527"/>
      <c r="E18" s="527"/>
      <c r="F18" s="542"/>
    </row>
    <row r="19" spans="2:6" s="531" customFormat="1" hidden="1" x14ac:dyDescent="0.2">
      <c r="B19" s="543"/>
      <c r="C19"/>
      <c r="D19" s="35"/>
      <c r="E19" s="35"/>
      <c r="F19" s="542"/>
    </row>
    <row r="20" spans="2:6" hidden="1" x14ac:dyDescent="0.2">
      <c r="D20" s="35"/>
      <c r="E20" s="35"/>
    </row>
    <row r="21" spans="2:6" hidden="1" x14ac:dyDescent="0.2">
      <c r="D21" s="35"/>
      <c r="E21" s="35"/>
    </row>
    <row r="22" spans="2:6" hidden="1" x14ac:dyDescent="0.2">
      <c r="D22" s="35"/>
      <c r="E22" s="35"/>
    </row>
    <row r="23" spans="2:6" hidden="1" x14ac:dyDescent="0.2">
      <c r="D23" s="35"/>
      <c r="E23" s="35"/>
    </row>
  </sheetData>
  <sheetProtection algorithmName="SHA-512" hashValue="W4Zp5OTWUwIyUwS0ZGWNGe5zzqbuvHxrLrvWd2AnS4Netpw+YIoM6Dp7sAaOFM/z8X7icz4QL2F8cH6g8mV/sA==" saltValue="CBC1ZAJKUUVM8Sd+fuGHTQ==" spinCount="100000" sheet="1" objects="1" scenarios="1"/>
  <mergeCells count="5">
    <mergeCell ref="B5:B17"/>
    <mergeCell ref="C5:E5"/>
    <mergeCell ref="F7:F17"/>
    <mergeCell ref="D2:E3"/>
    <mergeCell ref="D4:E4"/>
  </mergeCells>
  <printOptions horizontalCentered="1"/>
  <pageMargins left="0.669291338582677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R194"/>
  <sheetViews>
    <sheetView showGridLines="0" showRowColHeaders="0" zoomScaleNormal="100" workbookViewId="0">
      <selection activeCell="U12" sqref="U12"/>
    </sheetView>
  </sheetViews>
  <sheetFormatPr defaultColWidth="0" defaultRowHeight="0" customHeight="1" zeroHeight="1" x14ac:dyDescent="0.2"/>
  <cols>
    <col min="1" max="1" width="2.28515625" style="610" customWidth="1"/>
    <col min="2" max="2" width="0.7109375" style="43" customWidth="1"/>
    <col min="3" max="3" width="9.85546875" style="3" customWidth="1"/>
    <col min="4" max="4" width="9.5703125" style="3" customWidth="1"/>
    <col min="5" max="5" width="7.140625" style="3" customWidth="1"/>
    <col min="6" max="6" width="9.28515625" style="43" customWidth="1"/>
    <col min="7" max="7" width="0.85546875" style="43" customWidth="1"/>
    <col min="8" max="8" width="10" style="43" bestFit="1" customWidth="1"/>
    <col min="9" max="9" width="9.85546875" style="43" customWidth="1"/>
    <col min="10" max="10" width="9" style="43" customWidth="1"/>
    <col min="11" max="11" width="9.28515625" style="43" customWidth="1"/>
    <col min="12" max="12" width="0.5703125" style="43" customWidth="1"/>
    <col min="13" max="13" width="11.28515625" style="43" customWidth="1"/>
    <col min="14" max="14" width="15.140625" style="3" customWidth="1"/>
    <col min="15" max="15" width="10" style="3" customWidth="1"/>
    <col min="16" max="16" width="9.28515625" style="43" customWidth="1"/>
    <col min="17" max="17" width="0.85546875" style="43" customWidth="1"/>
    <col min="18" max="18" width="13.140625" style="43" customWidth="1"/>
    <col min="19" max="19" width="7" style="43" customWidth="1"/>
    <col min="20" max="20" width="6.28515625" style="43" bestFit="1" customWidth="1"/>
    <col min="21" max="21" width="9.28515625" style="43" customWidth="1"/>
    <col min="22" max="22" width="0.85546875" style="43" customWidth="1"/>
    <col min="23" max="23" width="13.140625" style="43" customWidth="1"/>
    <col min="24" max="24" width="1.85546875" style="610" customWidth="1"/>
    <col min="25" max="25" width="8.42578125" style="43" hidden="1" customWidth="1"/>
    <col min="26" max="26" width="6.7109375" style="43" hidden="1" customWidth="1"/>
    <col min="27" max="27" width="9.5703125" style="43" hidden="1" customWidth="1"/>
    <col min="28" max="16384" width="9.140625" style="43" hidden="1"/>
  </cols>
  <sheetData>
    <row r="1" spans="1:29" s="56" customFormat="1" ht="31.5" customHeight="1" x14ac:dyDescent="0.2">
      <c r="A1" s="1"/>
      <c r="B1" s="78"/>
      <c r="C1" s="4"/>
      <c r="D1" s="110"/>
      <c r="E1" s="110"/>
      <c r="F1" s="78"/>
      <c r="G1" s="78"/>
      <c r="H1" s="78"/>
      <c r="I1" s="78"/>
      <c r="J1" s="78"/>
      <c r="K1" s="78"/>
      <c r="L1" s="78"/>
      <c r="M1" s="78"/>
      <c r="N1" s="78"/>
      <c r="O1" s="110"/>
      <c r="P1" s="110"/>
      <c r="Q1" s="78"/>
      <c r="R1" s="78"/>
      <c r="S1" s="78"/>
      <c r="T1" s="78"/>
      <c r="U1" s="78"/>
      <c r="V1" s="78"/>
      <c r="W1" s="78"/>
    </row>
    <row r="2" spans="1:29" s="56" customFormat="1" ht="12.75" customHeight="1" x14ac:dyDescent="0.2">
      <c r="A2" s="38"/>
      <c r="B2" s="78"/>
      <c r="C2" s="110"/>
      <c r="D2" s="110"/>
      <c r="E2" s="110"/>
      <c r="F2" s="78"/>
      <c r="G2" s="78"/>
      <c r="H2" s="78"/>
      <c r="I2" s="78"/>
      <c r="J2" s="78"/>
      <c r="K2" s="78"/>
      <c r="L2" s="78"/>
      <c r="M2" s="78"/>
      <c r="N2" s="78"/>
      <c r="O2" s="110"/>
      <c r="P2" s="110"/>
      <c r="Q2" s="78"/>
      <c r="R2" s="78"/>
      <c r="S2" s="78"/>
      <c r="T2" s="78"/>
      <c r="U2" s="78"/>
      <c r="V2" s="78"/>
      <c r="W2" s="78"/>
    </row>
    <row r="3" spans="1:29" s="56" customFormat="1" ht="12.75" customHeight="1" x14ac:dyDescent="0.2">
      <c r="A3" s="38"/>
      <c r="B3" s="78"/>
      <c r="C3" s="110"/>
      <c r="D3" s="110"/>
      <c r="E3" s="110"/>
      <c r="F3" s="78"/>
      <c r="G3" s="78"/>
      <c r="H3" s="78"/>
      <c r="I3" s="78"/>
      <c r="J3" s="78"/>
      <c r="K3" s="78"/>
      <c r="L3" s="78"/>
      <c r="R3" s="78"/>
      <c r="S3" s="78"/>
    </row>
    <row r="4" spans="1:29" s="56" customFormat="1" ht="12.75" customHeight="1" x14ac:dyDescent="0.2">
      <c r="A4" s="38"/>
      <c r="B4" s="78"/>
      <c r="C4" s="110"/>
      <c r="D4" s="110"/>
      <c r="E4" s="110"/>
      <c r="F4" s="78"/>
      <c r="G4" s="78"/>
      <c r="H4" s="78"/>
      <c r="I4" s="78"/>
      <c r="J4" s="78"/>
      <c r="K4" s="78"/>
      <c r="L4" s="78"/>
      <c r="M4" s="78"/>
      <c r="N4" s="78"/>
      <c r="O4" s="110"/>
      <c r="P4" s="110"/>
      <c r="S4" s="78"/>
    </row>
    <row r="5" spans="1:29" s="56" customFormat="1" ht="12.75" customHeight="1" x14ac:dyDescent="0.2">
      <c r="A5" s="38"/>
      <c r="B5" s="78"/>
      <c r="C5" s="110"/>
      <c r="D5" s="110"/>
      <c r="E5" s="110"/>
      <c r="F5" s="78"/>
      <c r="G5" s="78"/>
      <c r="H5" s="78"/>
      <c r="I5" s="78"/>
      <c r="J5" s="78"/>
      <c r="K5" s="78"/>
      <c r="L5" s="78"/>
      <c r="M5" s="78"/>
      <c r="N5" s="78"/>
      <c r="O5" s="110"/>
      <c r="P5" s="110"/>
      <c r="Q5" s="78"/>
      <c r="R5" s="78"/>
      <c r="S5" s="78"/>
    </row>
    <row r="6" spans="1:29" s="2" customFormat="1" ht="19.5" customHeight="1" x14ac:dyDescent="0.2">
      <c r="A6" s="1"/>
      <c r="B6" s="762" t="s">
        <v>207</v>
      </c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2"/>
      <c r="X6" s="671"/>
    </row>
    <row r="7" spans="1:29" s="2" customFormat="1" ht="3.75" customHeight="1" x14ac:dyDescent="0.2">
      <c r="A7" s="1"/>
      <c r="B7" s="5"/>
      <c r="C7" s="6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X7" s="671"/>
    </row>
    <row r="8" spans="1:29" s="2" customFormat="1" ht="19.5" customHeight="1" x14ac:dyDescent="0.2">
      <c r="A8" s="54"/>
      <c r="B8" s="5" t="s">
        <v>208</v>
      </c>
      <c r="C8" s="54"/>
      <c r="D8" s="7"/>
      <c r="E8" s="7"/>
      <c r="F8" s="7"/>
      <c r="G8" s="864"/>
      <c r="H8" s="865"/>
      <c r="I8" s="865"/>
      <c r="J8" s="865"/>
      <c r="K8" s="865"/>
      <c r="L8" s="865"/>
      <c r="M8" s="865"/>
      <c r="N8" s="865"/>
      <c r="O8" s="865"/>
      <c r="P8" s="865"/>
      <c r="Q8" s="866"/>
      <c r="R8" s="807" t="s">
        <v>0</v>
      </c>
      <c r="S8" s="808"/>
      <c r="T8" s="809"/>
      <c r="U8" s="806"/>
      <c r="V8" s="806"/>
      <c r="W8" s="806"/>
      <c r="X8" s="578"/>
    </row>
    <row r="9" spans="1:29" s="2" customFormat="1" ht="3.75" customHeight="1" x14ac:dyDescent="0.2">
      <c r="A9" s="610"/>
      <c r="B9" s="5"/>
      <c r="C9" s="6"/>
      <c r="D9" s="7"/>
      <c r="E9" s="7"/>
      <c r="F9" s="54"/>
      <c r="G9" s="54"/>
      <c r="H9" s="54"/>
      <c r="I9" s="54"/>
      <c r="J9" s="54"/>
      <c r="K9" s="54"/>
      <c r="L9" s="54"/>
      <c r="M9" s="53"/>
      <c r="N9" s="53"/>
      <c r="O9" s="53"/>
      <c r="P9" s="53"/>
      <c r="Q9" s="53"/>
      <c r="R9" s="53"/>
      <c r="S9" s="53"/>
      <c r="T9" s="350"/>
      <c r="U9" s="350"/>
      <c r="V9" s="350"/>
      <c r="W9" s="350"/>
      <c r="X9" s="671"/>
    </row>
    <row r="10" spans="1:29" s="63" customFormat="1" ht="14.25" customHeight="1" x14ac:dyDescent="0.2">
      <c r="A10" s="119"/>
      <c r="B10" s="120" t="s">
        <v>84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</row>
    <row r="11" spans="1:29" s="63" customFormat="1" ht="3.75" customHeight="1" x14ac:dyDescent="0.2">
      <c r="A11" s="119"/>
      <c r="B11" s="124"/>
      <c r="C11" s="195"/>
      <c r="D11" s="125"/>
      <c r="E11" s="196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596"/>
      <c r="W11" s="122"/>
      <c r="X11" s="303"/>
    </row>
    <row r="12" spans="1:29" s="134" customFormat="1" ht="15.75" customHeight="1" x14ac:dyDescent="0.2">
      <c r="A12" s="685"/>
      <c r="B12" s="127"/>
      <c r="C12" s="254" t="s">
        <v>189</v>
      </c>
      <c r="D12" s="129" t="s">
        <v>65</v>
      </c>
      <c r="E12" s="128" t="s">
        <v>66</v>
      </c>
      <c r="F12" s="676">
        <v>1</v>
      </c>
      <c r="G12" s="197"/>
      <c r="H12" s="254" t="s">
        <v>192</v>
      </c>
      <c r="I12" s="131"/>
      <c r="J12" s="128" t="s">
        <v>66</v>
      </c>
      <c r="K12" s="677"/>
      <c r="L12" s="194"/>
      <c r="M12" s="254" t="s">
        <v>190</v>
      </c>
      <c r="N12" s="131"/>
      <c r="O12" s="128" t="s">
        <v>66</v>
      </c>
      <c r="P12" s="677"/>
      <c r="R12" s="254" t="s">
        <v>191</v>
      </c>
      <c r="S12" s="132"/>
      <c r="T12" s="128" t="s">
        <v>66</v>
      </c>
      <c r="U12" s="677"/>
      <c r="V12" s="597"/>
      <c r="W12" s="194"/>
    </row>
    <row r="13" spans="1:29" s="62" customFormat="1" ht="3.75" customHeight="1" x14ac:dyDescent="0.2">
      <c r="A13" s="461"/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55"/>
      <c r="W13" s="240"/>
    </row>
    <row r="14" spans="1:29" s="306" customFormat="1" ht="7.5" customHeight="1" x14ac:dyDescent="0.2">
      <c r="A14" s="447"/>
      <c r="B14" s="136"/>
      <c r="C14" s="136"/>
      <c r="D14" s="136"/>
      <c r="E14" s="136"/>
      <c r="F14" s="136"/>
      <c r="G14" s="136"/>
      <c r="H14" s="136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</row>
    <row r="15" spans="1:29" s="59" customFormat="1" ht="19.5" customHeight="1" x14ac:dyDescent="0.2">
      <c r="A15" s="16"/>
      <c r="B15" s="810" t="s">
        <v>194</v>
      </c>
      <c r="C15" s="811"/>
      <c r="D15" s="812" t="str">
        <f>IF(SUM(S20:U55,S63:U104)=0,"",SUM(S20:U55,S63:U104))</f>
        <v/>
      </c>
      <c r="E15" s="813"/>
      <c r="F15" s="813"/>
      <c r="G15" s="813"/>
      <c r="H15" s="814"/>
      <c r="I15" s="368"/>
      <c r="K15" s="58"/>
      <c r="L15" s="58"/>
      <c r="M15" s="58"/>
      <c r="N15" s="58"/>
      <c r="O15" s="58"/>
      <c r="P15" s="58"/>
    </row>
    <row r="16" spans="1:29" s="59" customFormat="1" ht="3.75" customHeight="1" x14ac:dyDescent="0.2">
      <c r="A16" s="16"/>
      <c r="B16" s="338"/>
      <c r="C16" s="339"/>
      <c r="D16" s="339"/>
      <c r="E16" s="339"/>
      <c r="F16" s="340"/>
      <c r="G16" s="340"/>
      <c r="H16" s="340"/>
      <c r="I16" s="1"/>
      <c r="J16" s="1"/>
      <c r="K16" s="1"/>
      <c r="L16" s="1"/>
      <c r="M16" s="18"/>
      <c r="N16" s="18"/>
      <c r="O16" s="18"/>
      <c r="P16" s="18"/>
      <c r="Q16" s="18"/>
      <c r="R16" s="18"/>
      <c r="S16" s="18"/>
      <c r="T16" s="365"/>
      <c r="U16" s="365"/>
      <c r="V16" s="366"/>
      <c r="W16" s="366"/>
      <c r="X16" s="58"/>
      <c r="Y16" s="58"/>
      <c r="Z16" s="58"/>
      <c r="AA16" s="58"/>
      <c r="AB16" s="58"/>
      <c r="AC16" s="58"/>
    </row>
    <row r="17" spans="1:27" s="61" customFormat="1" ht="16.5" customHeight="1" x14ac:dyDescent="0.2">
      <c r="A17" s="460"/>
      <c r="B17" s="788" t="s">
        <v>1</v>
      </c>
      <c r="C17" s="857"/>
      <c r="D17" s="143" t="s">
        <v>2</v>
      </c>
      <c r="E17" s="858" t="s">
        <v>3</v>
      </c>
      <c r="F17" s="859"/>
      <c r="G17" s="859"/>
      <c r="H17" s="859"/>
      <c r="I17" s="859"/>
      <c r="J17" s="859"/>
      <c r="K17" s="859"/>
      <c r="L17" s="859"/>
      <c r="M17" s="860"/>
      <c r="N17" s="143" t="s">
        <v>4</v>
      </c>
      <c r="O17" s="103" t="s">
        <v>5</v>
      </c>
      <c r="P17" s="143" t="s">
        <v>6</v>
      </c>
      <c r="Q17" s="788" t="s">
        <v>7</v>
      </c>
      <c r="R17" s="789"/>
      <c r="S17" s="788" t="s">
        <v>8</v>
      </c>
      <c r="T17" s="790"/>
      <c r="U17" s="789"/>
      <c r="V17" s="741" t="s">
        <v>19</v>
      </c>
      <c r="W17" s="783"/>
    </row>
    <row r="18" spans="1:27" s="62" customFormat="1" ht="12.75" customHeight="1" x14ac:dyDescent="0.2">
      <c r="A18" s="461"/>
      <c r="B18" s="831"/>
      <c r="C18" s="832"/>
      <c r="D18" s="149"/>
      <c r="E18" s="838"/>
      <c r="F18" s="839"/>
      <c r="G18" s="839"/>
      <c r="H18" s="839"/>
      <c r="I18" s="839"/>
      <c r="J18" s="839"/>
      <c r="K18" s="839"/>
      <c r="L18" s="839"/>
      <c r="M18" s="840"/>
      <c r="N18" s="754" t="s">
        <v>304</v>
      </c>
      <c r="O18" s="106" t="s">
        <v>69</v>
      </c>
      <c r="P18" s="150" t="s">
        <v>70</v>
      </c>
      <c r="Q18" s="797" t="s">
        <v>12</v>
      </c>
      <c r="R18" s="798"/>
      <c r="S18" s="791" t="s">
        <v>71</v>
      </c>
      <c r="T18" s="792"/>
      <c r="U18" s="793"/>
      <c r="V18" s="784" t="s">
        <v>10</v>
      </c>
      <c r="W18" s="785"/>
    </row>
    <row r="19" spans="1:27" s="61" customFormat="1" ht="20.25" customHeight="1" x14ac:dyDescent="0.2">
      <c r="A19" s="460"/>
      <c r="B19" s="833" t="s">
        <v>9</v>
      </c>
      <c r="C19" s="834"/>
      <c r="D19" s="152" t="s">
        <v>16</v>
      </c>
      <c r="E19" s="835" t="s">
        <v>17</v>
      </c>
      <c r="F19" s="836"/>
      <c r="G19" s="836"/>
      <c r="H19" s="836"/>
      <c r="I19" s="836"/>
      <c r="J19" s="836"/>
      <c r="K19" s="836"/>
      <c r="L19" s="836"/>
      <c r="M19" s="837"/>
      <c r="N19" s="755"/>
      <c r="O19" s="153" t="s">
        <v>72</v>
      </c>
      <c r="P19" s="154" t="s">
        <v>73</v>
      </c>
      <c r="Q19" s="799"/>
      <c r="R19" s="800"/>
      <c r="S19" s="794" t="s">
        <v>74</v>
      </c>
      <c r="T19" s="795"/>
      <c r="U19" s="796"/>
      <c r="V19" s="786"/>
      <c r="W19" s="787"/>
      <c r="Y19" s="156"/>
      <c r="Z19" s="157"/>
    </row>
    <row r="20" spans="1:27" s="62" customFormat="1" ht="30" customHeight="1" x14ac:dyDescent="0.2">
      <c r="A20" s="461"/>
      <c r="B20" s="772"/>
      <c r="C20" s="773"/>
      <c r="D20" s="158"/>
      <c r="E20" s="778"/>
      <c r="F20" s="779"/>
      <c r="G20" s="779"/>
      <c r="H20" s="779"/>
      <c r="I20" s="779"/>
      <c r="J20" s="779"/>
      <c r="K20" s="779"/>
      <c r="L20" s="779"/>
      <c r="M20" s="780"/>
      <c r="N20" s="462"/>
      <c r="O20" s="108"/>
      <c r="P20" s="257"/>
      <c r="Q20" s="781" t="str">
        <f t="shared" ref="Q20:Q54" si="0">IF(D20*P20=0,"",D20*P20)</f>
        <v/>
      </c>
      <c r="R20" s="782"/>
      <c r="S20" s="775" t="str">
        <f>IF(Q20&lt;&gt;"",INDEX($AA$20:$AA$23,MATCH(O20,$Z$20:$Z$23,0))*Q20,"")</f>
        <v/>
      </c>
      <c r="T20" s="776"/>
      <c r="U20" s="777"/>
      <c r="V20" s="774"/>
      <c r="W20" s="774"/>
      <c r="X20" s="683"/>
      <c r="Y20" s="159" t="str">
        <f>D12</f>
        <v>USD</v>
      </c>
      <c r="Z20" s="160" t="str">
        <f>IF(Y20&lt;&gt;0,Y20,"")</f>
        <v>USD</v>
      </c>
      <c r="AA20" s="161">
        <f>F12</f>
        <v>1</v>
      </c>
    </row>
    <row r="21" spans="1:27" s="62" customFormat="1" ht="30" customHeight="1" x14ac:dyDescent="0.2">
      <c r="A21" s="461"/>
      <c r="B21" s="772"/>
      <c r="C21" s="773"/>
      <c r="D21" s="158"/>
      <c r="E21" s="778"/>
      <c r="F21" s="779"/>
      <c r="G21" s="779"/>
      <c r="H21" s="779"/>
      <c r="I21" s="779"/>
      <c r="J21" s="779"/>
      <c r="K21" s="779"/>
      <c r="L21" s="779"/>
      <c r="M21" s="780"/>
      <c r="N21" s="462"/>
      <c r="O21" s="108"/>
      <c r="P21" s="257"/>
      <c r="Q21" s="781" t="str">
        <f t="shared" si="0"/>
        <v/>
      </c>
      <c r="R21" s="782"/>
      <c r="S21" s="775" t="str">
        <f t="shared" ref="S21:S55" si="1">IF(Q21&lt;&gt;"",INDEX($AA$20:$AA$23,MATCH(O21,$Z$20:$Z$23,0))*Q21,"")</f>
        <v/>
      </c>
      <c r="T21" s="776"/>
      <c r="U21" s="777"/>
      <c r="V21" s="774"/>
      <c r="W21" s="774"/>
      <c r="X21" s="683"/>
      <c r="Y21" s="159">
        <f>I12</f>
        <v>0</v>
      </c>
      <c r="Z21" s="160" t="str">
        <f>IF(Y21&lt;&gt;0,Y21,"")</f>
        <v/>
      </c>
      <c r="AA21" s="161">
        <f>K12</f>
        <v>0</v>
      </c>
    </row>
    <row r="22" spans="1:27" s="62" customFormat="1" ht="30" customHeight="1" x14ac:dyDescent="0.2">
      <c r="A22" s="461"/>
      <c r="B22" s="772"/>
      <c r="C22" s="773"/>
      <c r="D22" s="158"/>
      <c r="E22" s="778"/>
      <c r="F22" s="779"/>
      <c r="G22" s="779"/>
      <c r="H22" s="779"/>
      <c r="I22" s="779"/>
      <c r="J22" s="779"/>
      <c r="K22" s="779"/>
      <c r="L22" s="779"/>
      <c r="M22" s="780"/>
      <c r="N22" s="462"/>
      <c r="O22" s="108"/>
      <c r="P22" s="257"/>
      <c r="Q22" s="781" t="str">
        <f t="shared" si="0"/>
        <v/>
      </c>
      <c r="R22" s="782"/>
      <c r="S22" s="775" t="str">
        <f t="shared" si="1"/>
        <v/>
      </c>
      <c r="T22" s="776"/>
      <c r="U22" s="777"/>
      <c r="V22" s="774"/>
      <c r="W22" s="774"/>
      <c r="X22" s="683"/>
      <c r="Y22" s="162">
        <f>N12</f>
        <v>0</v>
      </c>
      <c r="Z22" s="160" t="str">
        <f>IF(Y22&lt;&gt;0,Y22,"")</f>
        <v/>
      </c>
      <c r="AA22" s="161">
        <f>P12</f>
        <v>0</v>
      </c>
    </row>
    <row r="23" spans="1:27" s="62" customFormat="1" ht="30" customHeight="1" x14ac:dyDescent="0.2">
      <c r="A23" s="461"/>
      <c r="B23" s="772"/>
      <c r="C23" s="773"/>
      <c r="D23" s="158"/>
      <c r="E23" s="778"/>
      <c r="F23" s="779"/>
      <c r="G23" s="779"/>
      <c r="H23" s="779"/>
      <c r="I23" s="779"/>
      <c r="J23" s="779"/>
      <c r="K23" s="779"/>
      <c r="L23" s="779"/>
      <c r="M23" s="780"/>
      <c r="N23" s="462"/>
      <c r="O23" s="108"/>
      <c r="P23" s="257"/>
      <c r="Q23" s="781" t="str">
        <f t="shared" si="0"/>
        <v/>
      </c>
      <c r="R23" s="782"/>
      <c r="S23" s="775" t="str">
        <f t="shared" si="1"/>
        <v/>
      </c>
      <c r="T23" s="776"/>
      <c r="U23" s="777"/>
      <c r="V23" s="774"/>
      <c r="W23" s="774"/>
      <c r="X23" s="683"/>
      <c r="Y23" s="162">
        <f>S12</f>
        <v>0</v>
      </c>
      <c r="Z23" s="160" t="str">
        <f>IF(Y23&lt;&gt;0,Y23,"")</f>
        <v/>
      </c>
      <c r="AA23" s="161">
        <f>U12</f>
        <v>0</v>
      </c>
    </row>
    <row r="24" spans="1:27" s="62" customFormat="1" ht="30" customHeight="1" x14ac:dyDescent="0.2">
      <c r="A24" s="461"/>
      <c r="B24" s="772"/>
      <c r="C24" s="773"/>
      <c r="D24" s="158"/>
      <c r="E24" s="778"/>
      <c r="F24" s="779"/>
      <c r="G24" s="779"/>
      <c r="H24" s="779"/>
      <c r="I24" s="779"/>
      <c r="J24" s="779"/>
      <c r="K24" s="779"/>
      <c r="L24" s="779"/>
      <c r="M24" s="780"/>
      <c r="N24" s="462"/>
      <c r="O24" s="108"/>
      <c r="P24" s="257"/>
      <c r="Q24" s="781" t="str">
        <f t="shared" si="0"/>
        <v/>
      </c>
      <c r="R24" s="782"/>
      <c r="S24" s="775" t="str">
        <f t="shared" si="1"/>
        <v/>
      </c>
      <c r="T24" s="776"/>
      <c r="U24" s="777"/>
      <c r="V24" s="774"/>
      <c r="W24" s="774"/>
      <c r="X24" s="683"/>
    </row>
    <row r="25" spans="1:27" s="62" customFormat="1" ht="30" customHeight="1" x14ac:dyDescent="0.2">
      <c r="A25" s="461"/>
      <c r="B25" s="772"/>
      <c r="C25" s="773"/>
      <c r="D25" s="158"/>
      <c r="E25" s="778"/>
      <c r="F25" s="779"/>
      <c r="G25" s="779"/>
      <c r="H25" s="779"/>
      <c r="I25" s="779"/>
      <c r="J25" s="779"/>
      <c r="K25" s="779"/>
      <c r="L25" s="779"/>
      <c r="M25" s="780"/>
      <c r="N25" s="462"/>
      <c r="O25" s="108"/>
      <c r="P25" s="257"/>
      <c r="Q25" s="781" t="str">
        <f t="shared" si="0"/>
        <v/>
      </c>
      <c r="R25" s="782"/>
      <c r="S25" s="775" t="str">
        <f t="shared" si="1"/>
        <v/>
      </c>
      <c r="T25" s="776"/>
      <c r="U25" s="777"/>
      <c r="V25" s="774"/>
      <c r="W25" s="774"/>
      <c r="X25" s="683"/>
    </row>
    <row r="26" spans="1:27" s="62" customFormat="1" ht="30" customHeight="1" x14ac:dyDescent="0.2">
      <c r="A26" s="461"/>
      <c r="B26" s="772"/>
      <c r="C26" s="773"/>
      <c r="D26" s="158"/>
      <c r="E26" s="778"/>
      <c r="F26" s="779"/>
      <c r="G26" s="779"/>
      <c r="H26" s="779"/>
      <c r="I26" s="779"/>
      <c r="J26" s="779"/>
      <c r="K26" s="779"/>
      <c r="L26" s="779"/>
      <c r="M26" s="780"/>
      <c r="N26" s="462"/>
      <c r="O26" s="108"/>
      <c r="P26" s="257"/>
      <c r="Q26" s="781" t="str">
        <f t="shared" si="0"/>
        <v/>
      </c>
      <c r="R26" s="782"/>
      <c r="S26" s="775" t="str">
        <f t="shared" si="1"/>
        <v/>
      </c>
      <c r="T26" s="776"/>
      <c r="U26" s="777"/>
      <c r="V26" s="774"/>
      <c r="W26" s="774"/>
      <c r="X26" s="683"/>
    </row>
    <row r="27" spans="1:27" s="62" customFormat="1" ht="30" customHeight="1" x14ac:dyDescent="0.2">
      <c r="A27" s="461"/>
      <c r="B27" s="772"/>
      <c r="C27" s="773"/>
      <c r="D27" s="158"/>
      <c r="E27" s="778"/>
      <c r="F27" s="779"/>
      <c r="G27" s="779"/>
      <c r="H27" s="779"/>
      <c r="I27" s="779"/>
      <c r="J27" s="779"/>
      <c r="K27" s="779"/>
      <c r="L27" s="779"/>
      <c r="M27" s="780"/>
      <c r="N27" s="462"/>
      <c r="O27" s="108"/>
      <c r="P27" s="257"/>
      <c r="Q27" s="781" t="str">
        <f t="shared" si="0"/>
        <v/>
      </c>
      <c r="R27" s="782"/>
      <c r="S27" s="775" t="str">
        <f t="shared" si="1"/>
        <v/>
      </c>
      <c r="T27" s="776"/>
      <c r="U27" s="777"/>
      <c r="V27" s="774"/>
      <c r="W27" s="774"/>
      <c r="X27" s="683"/>
    </row>
    <row r="28" spans="1:27" s="62" customFormat="1" ht="30" customHeight="1" x14ac:dyDescent="0.2">
      <c r="A28" s="461"/>
      <c r="B28" s="772"/>
      <c r="C28" s="773"/>
      <c r="D28" s="158"/>
      <c r="E28" s="778"/>
      <c r="F28" s="779"/>
      <c r="G28" s="779"/>
      <c r="H28" s="779"/>
      <c r="I28" s="779"/>
      <c r="J28" s="779"/>
      <c r="K28" s="779"/>
      <c r="L28" s="779"/>
      <c r="M28" s="780"/>
      <c r="N28" s="462"/>
      <c r="O28" s="108"/>
      <c r="P28" s="257"/>
      <c r="Q28" s="781" t="str">
        <f t="shared" si="0"/>
        <v/>
      </c>
      <c r="R28" s="782"/>
      <c r="S28" s="775" t="str">
        <f t="shared" si="1"/>
        <v/>
      </c>
      <c r="T28" s="776"/>
      <c r="U28" s="777"/>
      <c r="V28" s="774"/>
      <c r="W28" s="774"/>
      <c r="X28" s="683"/>
    </row>
    <row r="29" spans="1:27" s="62" customFormat="1" ht="30" customHeight="1" x14ac:dyDescent="0.2">
      <c r="A29" s="461"/>
      <c r="B29" s="772"/>
      <c r="C29" s="773"/>
      <c r="D29" s="158"/>
      <c r="E29" s="778"/>
      <c r="F29" s="779"/>
      <c r="G29" s="779"/>
      <c r="H29" s="779"/>
      <c r="I29" s="779"/>
      <c r="J29" s="779"/>
      <c r="K29" s="779"/>
      <c r="L29" s="779"/>
      <c r="M29" s="780"/>
      <c r="N29" s="462"/>
      <c r="O29" s="108"/>
      <c r="P29" s="257"/>
      <c r="Q29" s="781" t="str">
        <f t="shared" si="0"/>
        <v/>
      </c>
      <c r="R29" s="782"/>
      <c r="S29" s="775" t="str">
        <f t="shared" si="1"/>
        <v/>
      </c>
      <c r="T29" s="776"/>
      <c r="U29" s="777"/>
      <c r="V29" s="774"/>
      <c r="W29" s="774"/>
      <c r="X29" s="683"/>
    </row>
    <row r="30" spans="1:27" s="62" customFormat="1" ht="30" customHeight="1" x14ac:dyDescent="0.2">
      <c r="A30" s="461"/>
      <c r="B30" s="772"/>
      <c r="C30" s="773"/>
      <c r="D30" s="158"/>
      <c r="E30" s="778"/>
      <c r="F30" s="779"/>
      <c r="G30" s="779"/>
      <c r="H30" s="779"/>
      <c r="I30" s="779"/>
      <c r="J30" s="779"/>
      <c r="K30" s="779"/>
      <c r="L30" s="779"/>
      <c r="M30" s="780"/>
      <c r="N30" s="462"/>
      <c r="O30" s="108"/>
      <c r="P30" s="257"/>
      <c r="Q30" s="781" t="str">
        <f t="shared" si="0"/>
        <v/>
      </c>
      <c r="R30" s="782"/>
      <c r="S30" s="775" t="str">
        <f t="shared" si="1"/>
        <v/>
      </c>
      <c r="T30" s="776"/>
      <c r="U30" s="777"/>
      <c r="V30" s="774"/>
      <c r="W30" s="774"/>
      <c r="X30" s="683"/>
    </row>
    <row r="31" spans="1:27" s="62" customFormat="1" ht="30" customHeight="1" x14ac:dyDescent="0.2">
      <c r="A31" s="461"/>
      <c r="B31" s="772"/>
      <c r="C31" s="773"/>
      <c r="D31" s="158"/>
      <c r="E31" s="778"/>
      <c r="F31" s="779"/>
      <c r="G31" s="779"/>
      <c r="H31" s="779"/>
      <c r="I31" s="779"/>
      <c r="J31" s="779"/>
      <c r="K31" s="779"/>
      <c r="L31" s="779"/>
      <c r="M31" s="780"/>
      <c r="N31" s="462"/>
      <c r="O31" s="108"/>
      <c r="P31" s="257"/>
      <c r="Q31" s="781" t="str">
        <f t="shared" si="0"/>
        <v/>
      </c>
      <c r="R31" s="782"/>
      <c r="S31" s="775" t="str">
        <f t="shared" si="1"/>
        <v/>
      </c>
      <c r="T31" s="776"/>
      <c r="U31" s="777"/>
      <c r="V31" s="774"/>
      <c r="W31" s="774"/>
      <c r="X31" s="683"/>
    </row>
    <row r="32" spans="1:27" s="62" customFormat="1" ht="30" customHeight="1" x14ac:dyDescent="0.2">
      <c r="A32" s="461"/>
      <c r="B32" s="772"/>
      <c r="C32" s="773"/>
      <c r="D32" s="158"/>
      <c r="E32" s="778"/>
      <c r="F32" s="779"/>
      <c r="G32" s="779"/>
      <c r="H32" s="779"/>
      <c r="I32" s="779"/>
      <c r="J32" s="779"/>
      <c r="K32" s="779"/>
      <c r="L32" s="779"/>
      <c r="M32" s="780"/>
      <c r="N32" s="462"/>
      <c r="O32" s="108"/>
      <c r="P32" s="257"/>
      <c r="Q32" s="781" t="str">
        <f t="shared" si="0"/>
        <v/>
      </c>
      <c r="R32" s="782"/>
      <c r="S32" s="775" t="str">
        <f t="shared" si="1"/>
        <v/>
      </c>
      <c r="T32" s="776"/>
      <c r="U32" s="777"/>
      <c r="V32" s="774"/>
      <c r="W32" s="774"/>
      <c r="X32" s="683"/>
    </row>
    <row r="33" spans="1:24" s="62" customFormat="1" ht="30" customHeight="1" x14ac:dyDescent="0.2">
      <c r="A33" s="461"/>
      <c r="B33" s="772"/>
      <c r="C33" s="773"/>
      <c r="D33" s="158"/>
      <c r="E33" s="778"/>
      <c r="F33" s="779"/>
      <c r="G33" s="779"/>
      <c r="H33" s="779"/>
      <c r="I33" s="779"/>
      <c r="J33" s="779"/>
      <c r="K33" s="779"/>
      <c r="L33" s="779"/>
      <c r="M33" s="780"/>
      <c r="N33" s="462"/>
      <c r="O33" s="108"/>
      <c r="P33" s="257"/>
      <c r="Q33" s="781" t="str">
        <f t="shared" si="0"/>
        <v/>
      </c>
      <c r="R33" s="782"/>
      <c r="S33" s="775" t="str">
        <f t="shared" si="1"/>
        <v/>
      </c>
      <c r="T33" s="776"/>
      <c r="U33" s="777"/>
      <c r="V33" s="774"/>
      <c r="W33" s="774"/>
      <c r="X33" s="683"/>
    </row>
    <row r="34" spans="1:24" s="62" customFormat="1" ht="30" customHeight="1" x14ac:dyDescent="0.2">
      <c r="A34" s="461"/>
      <c r="B34" s="772"/>
      <c r="C34" s="773"/>
      <c r="D34" s="158"/>
      <c r="E34" s="778"/>
      <c r="F34" s="779"/>
      <c r="G34" s="779"/>
      <c r="H34" s="779"/>
      <c r="I34" s="779"/>
      <c r="J34" s="779"/>
      <c r="K34" s="779"/>
      <c r="L34" s="779"/>
      <c r="M34" s="780"/>
      <c r="N34" s="462"/>
      <c r="O34" s="108"/>
      <c r="P34" s="257"/>
      <c r="Q34" s="781" t="str">
        <f t="shared" si="0"/>
        <v/>
      </c>
      <c r="R34" s="782"/>
      <c r="S34" s="775" t="str">
        <f t="shared" si="1"/>
        <v/>
      </c>
      <c r="T34" s="776"/>
      <c r="U34" s="777"/>
      <c r="V34" s="774"/>
      <c r="W34" s="774"/>
      <c r="X34" s="683"/>
    </row>
    <row r="35" spans="1:24" s="62" customFormat="1" ht="30" customHeight="1" x14ac:dyDescent="0.2">
      <c r="A35" s="461"/>
      <c r="B35" s="772"/>
      <c r="C35" s="773"/>
      <c r="D35" s="158"/>
      <c r="E35" s="778"/>
      <c r="F35" s="779"/>
      <c r="G35" s="779"/>
      <c r="H35" s="779"/>
      <c r="I35" s="779"/>
      <c r="J35" s="779"/>
      <c r="K35" s="779"/>
      <c r="L35" s="779"/>
      <c r="M35" s="780"/>
      <c r="N35" s="462"/>
      <c r="O35" s="108"/>
      <c r="P35" s="257"/>
      <c r="Q35" s="781" t="str">
        <f t="shared" si="0"/>
        <v/>
      </c>
      <c r="R35" s="782"/>
      <c r="S35" s="775" t="str">
        <f t="shared" si="1"/>
        <v/>
      </c>
      <c r="T35" s="776"/>
      <c r="U35" s="777"/>
      <c r="V35" s="774"/>
      <c r="W35" s="774"/>
      <c r="X35" s="683"/>
    </row>
    <row r="36" spans="1:24" s="62" customFormat="1" ht="30" customHeight="1" x14ac:dyDescent="0.2">
      <c r="A36" s="461"/>
      <c r="B36" s="772"/>
      <c r="C36" s="773"/>
      <c r="D36" s="158"/>
      <c r="E36" s="778"/>
      <c r="F36" s="779"/>
      <c r="G36" s="779"/>
      <c r="H36" s="779"/>
      <c r="I36" s="779"/>
      <c r="J36" s="779"/>
      <c r="K36" s="779"/>
      <c r="L36" s="779"/>
      <c r="M36" s="780"/>
      <c r="N36" s="462"/>
      <c r="O36" s="108"/>
      <c r="P36" s="257"/>
      <c r="Q36" s="781" t="str">
        <f t="shared" si="0"/>
        <v/>
      </c>
      <c r="R36" s="782"/>
      <c r="S36" s="775" t="str">
        <f t="shared" si="1"/>
        <v/>
      </c>
      <c r="T36" s="776"/>
      <c r="U36" s="777"/>
      <c r="V36" s="774"/>
      <c r="W36" s="774"/>
      <c r="X36" s="683"/>
    </row>
    <row r="37" spans="1:24" s="62" customFormat="1" ht="30" customHeight="1" x14ac:dyDescent="0.2">
      <c r="A37" s="461"/>
      <c r="B37" s="772"/>
      <c r="C37" s="773"/>
      <c r="D37" s="158"/>
      <c r="E37" s="778"/>
      <c r="F37" s="779"/>
      <c r="G37" s="779"/>
      <c r="H37" s="779"/>
      <c r="I37" s="779"/>
      <c r="J37" s="779"/>
      <c r="K37" s="779"/>
      <c r="L37" s="779"/>
      <c r="M37" s="780"/>
      <c r="N37" s="462"/>
      <c r="O37" s="108"/>
      <c r="P37" s="257"/>
      <c r="Q37" s="781" t="str">
        <f t="shared" si="0"/>
        <v/>
      </c>
      <c r="R37" s="782"/>
      <c r="S37" s="775" t="str">
        <f t="shared" si="1"/>
        <v/>
      </c>
      <c r="T37" s="776"/>
      <c r="U37" s="777"/>
      <c r="V37" s="774"/>
      <c r="W37" s="774"/>
      <c r="X37" s="683"/>
    </row>
    <row r="38" spans="1:24" s="62" customFormat="1" ht="30" customHeight="1" x14ac:dyDescent="0.2">
      <c r="A38" s="461"/>
      <c r="B38" s="772"/>
      <c r="C38" s="773"/>
      <c r="D38" s="158"/>
      <c r="E38" s="778"/>
      <c r="F38" s="779"/>
      <c r="G38" s="779"/>
      <c r="H38" s="779"/>
      <c r="I38" s="779"/>
      <c r="J38" s="779"/>
      <c r="K38" s="779"/>
      <c r="L38" s="779"/>
      <c r="M38" s="780"/>
      <c r="N38" s="462"/>
      <c r="O38" s="108"/>
      <c r="P38" s="257"/>
      <c r="Q38" s="781" t="str">
        <f t="shared" si="0"/>
        <v/>
      </c>
      <c r="R38" s="782"/>
      <c r="S38" s="775" t="str">
        <f t="shared" si="1"/>
        <v/>
      </c>
      <c r="T38" s="776"/>
      <c r="U38" s="777"/>
      <c r="V38" s="774"/>
      <c r="W38" s="774"/>
      <c r="X38" s="683"/>
    </row>
    <row r="39" spans="1:24" s="62" customFormat="1" ht="30" customHeight="1" x14ac:dyDescent="0.2">
      <c r="A39" s="461"/>
      <c r="B39" s="772"/>
      <c r="C39" s="773"/>
      <c r="D39" s="158"/>
      <c r="E39" s="778"/>
      <c r="F39" s="779"/>
      <c r="G39" s="779"/>
      <c r="H39" s="779"/>
      <c r="I39" s="779"/>
      <c r="J39" s="779"/>
      <c r="K39" s="779"/>
      <c r="L39" s="779"/>
      <c r="M39" s="780"/>
      <c r="N39" s="462"/>
      <c r="O39" s="108"/>
      <c r="P39" s="257"/>
      <c r="Q39" s="781" t="str">
        <f t="shared" si="0"/>
        <v/>
      </c>
      <c r="R39" s="782"/>
      <c r="S39" s="775" t="str">
        <f t="shared" si="1"/>
        <v/>
      </c>
      <c r="T39" s="776"/>
      <c r="U39" s="777"/>
      <c r="V39" s="774"/>
      <c r="W39" s="774"/>
      <c r="X39" s="683"/>
    </row>
    <row r="40" spans="1:24" s="62" customFormat="1" ht="30" customHeight="1" x14ac:dyDescent="0.2">
      <c r="A40" s="461"/>
      <c r="B40" s="772"/>
      <c r="C40" s="773"/>
      <c r="D40" s="158"/>
      <c r="E40" s="778"/>
      <c r="F40" s="779"/>
      <c r="G40" s="779"/>
      <c r="H40" s="779"/>
      <c r="I40" s="779"/>
      <c r="J40" s="779"/>
      <c r="K40" s="779"/>
      <c r="L40" s="779"/>
      <c r="M40" s="780"/>
      <c r="N40" s="462"/>
      <c r="O40" s="108"/>
      <c r="P40" s="257"/>
      <c r="Q40" s="781" t="str">
        <f t="shared" si="0"/>
        <v/>
      </c>
      <c r="R40" s="782"/>
      <c r="S40" s="775" t="str">
        <f t="shared" si="1"/>
        <v/>
      </c>
      <c r="T40" s="776"/>
      <c r="U40" s="777"/>
      <c r="V40" s="774"/>
      <c r="W40" s="774"/>
      <c r="X40" s="683"/>
    </row>
    <row r="41" spans="1:24" s="62" customFormat="1" ht="30" customHeight="1" x14ac:dyDescent="0.2">
      <c r="A41" s="461"/>
      <c r="B41" s="772"/>
      <c r="C41" s="773"/>
      <c r="D41" s="158"/>
      <c r="E41" s="778"/>
      <c r="F41" s="779"/>
      <c r="G41" s="779"/>
      <c r="H41" s="779"/>
      <c r="I41" s="779"/>
      <c r="J41" s="779"/>
      <c r="K41" s="779"/>
      <c r="L41" s="779"/>
      <c r="M41" s="780"/>
      <c r="N41" s="462"/>
      <c r="O41" s="108"/>
      <c r="P41" s="257"/>
      <c r="Q41" s="600"/>
      <c r="R41" s="606"/>
      <c r="S41" s="602"/>
      <c r="T41" s="603"/>
      <c r="U41" s="604"/>
      <c r="V41" s="774"/>
      <c r="W41" s="774"/>
      <c r="X41" s="683"/>
    </row>
    <row r="42" spans="1:24" s="62" customFormat="1" ht="30" customHeight="1" x14ac:dyDescent="0.2">
      <c r="A42" s="461"/>
      <c r="B42" s="772"/>
      <c r="C42" s="773"/>
      <c r="D42" s="158"/>
      <c r="E42" s="778"/>
      <c r="F42" s="779"/>
      <c r="G42" s="779"/>
      <c r="H42" s="779"/>
      <c r="I42" s="779"/>
      <c r="J42" s="779"/>
      <c r="K42" s="779"/>
      <c r="L42" s="779"/>
      <c r="M42" s="780"/>
      <c r="N42" s="462"/>
      <c r="O42" s="108"/>
      <c r="P42" s="257"/>
      <c r="Q42" s="600"/>
      <c r="R42" s="606"/>
      <c r="S42" s="602"/>
      <c r="T42" s="603"/>
      <c r="U42" s="604"/>
      <c r="V42" s="774"/>
      <c r="W42" s="774"/>
      <c r="X42" s="683"/>
    </row>
    <row r="43" spans="1:24" s="62" customFormat="1" ht="30" customHeight="1" x14ac:dyDescent="0.2">
      <c r="A43" s="461"/>
      <c r="B43" s="772"/>
      <c r="C43" s="773"/>
      <c r="D43" s="158"/>
      <c r="E43" s="778"/>
      <c r="F43" s="779"/>
      <c r="G43" s="779"/>
      <c r="H43" s="779"/>
      <c r="I43" s="779"/>
      <c r="J43" s="779"/>
      <c r="K43" s="779"/>
      <c r="L43" s="779"/>
      <c r="M43" s="780"/>
      <c r="N43" s="462"/>
      <c r="O43" s="108"/>
      <c r="P43" s="257"/>
      <c r="Q43" s="600"/>
      <c r="R43" s="606"/>
      <c r="S43" s="602"/>
      <c r="T43" s="603"/>
      <c r="U43" s="604"/>
      <c r="V43" s="774"/>
      <c r="W43" s="774"/>
      <c r="X43" s="683"/>
    </row>
    <row r="44" spans="1:24" s="62" customFormat="1" ht="30" customHeight="1" x14ac:dyDescent="0.2">
      <c r="A44" s="461"/>
      <c r="B44" s="772"/>
      <c r="C44" s="773"/>
      <c r="D44" s="158"/>
      <c r="E44" s="778"/>
      <c r="F44" s="779"/>
      <c r="G44" s="779"/>
      <c r="H44" s="779"/>
      <c r="I44" s="779"/>
      <c r="J44" s="779"/>
      <c r="K44" s="779"/>
      <c r="L44" s="779"/>
      <c r="M44" s="780"/>
      <c r="N44" s="462"/>
      <c r="O44" s="108"/>
      <c r="P44" s="257"/>
      <c r="Q44" s="600"/>
      <c r="R44" s="606"/>
      <c r="S44" s="602"/>
      <c r="T44" s="603"/>
      <c r="U44" s="604"/>
      <c r="V44" s="774"/>
      <c r="W44" s="774"/>
      <c r="X44" s="683"/>
    </row>
    <row r="45" spans="1:24" s="62" customFormat="1" ht="30" customHeight="1" x14ac:dyDescent="0.2">
      <c r="A45" s="461"/>
      <c r="B45" s="772"/>
      <c r="C45" s="773"/>
      <c r="D45" s="158"/>
      <c r="E45" s="778"/>
      <c r="F45" s="779"/>
      <c r="G45" s="779"/>
      <c r="H45" s="779"/>
      <c r="I45" s="779"/>
      <c r="J45" s="779"/>
      <c r="K45" s="779"/>
      <c r="L45" s="779"/>
      <c r="M45" s="780"/>
      <c r="N45" s="462"/>
      <c r="O45" s="108"/>
      <c r="P45" s="257"/>
      <c r="Q45" s="600"/>
      <c r="R45" s="606"/>
      <c r="S45" s="602"/>
      <c r="T45" s="603"/>
      <c r="U45" s="604"/>
      <c r="V45" s="774"/>
      <c r="W45" s="774"/>
      <c r="X45" s="683"/>
    </row>
    <row r="46" spans="1:24" s="62" customFormat="1" ht="30" customHeight="1" x14ac:dyDescent="0.2">
      <c r="A46" s="461"/>
      <c r="B46" s="772"/>
      <c r="C46" s="773"/>
      <c r="D46" s="158"/>
      <c r="E46" s="778"/>
      <c r="F46" s="779"/>
      <c r="G46" s="779"/>
      <c r="H46" s="779"/>
      <c r="I46" s="779"/>
      <c r="J46" s="779"/>
      <c r="K46" s="779"/>
      <c r="L46" s="779"/>
      <c r="M46" s="780"/>
      <c r="N46" s="462"/>
      <c r="O46" s="108"/>
      <c r="P46" s="257"/>
      <c r="Q46" s="600"/>
      <c r="R46" s="606"/>
      <c r="S46" s="602"/>
      <c r="T46" s="603"/>
      <c r="U46" s="604"/>
      <c r="V46" s="774"/>
      <c r="W46" s="774"/>
      <c r="X46" s="683"/>
    </row>
    <row r="47" spans="1:24" s="62" customFormat="1" ht="30" customHeight="1" x14ac:dyDescent="0.2">
      <c r="A47" s="461"/>
      <c r="B47" s="772"/>
      <c r="C47" s="773"/>
      <c r="D47" s="158"/>
      <c r="E47" s="778"/>
      <c r="F47" s="779"/>
      <c r="G47" s="779"/>
      <c r="H47" s="779"/>
      <c r="I47" s="779"/>
      <c r="J47" s="779"/>
      <c r="K47" s="779"/>
      <c r="L47" s="779"/>
      <c r="M47" s="780"/>
      <c r="N47" s="462"/>
      <c r="O47" s="108"/>
      <c r="P47" s="257"/>
      <c r="Q47" s="600"/>
      <c r="R47" s="606"/>
      <c r="S47" s="602"/>
      <c r="T47" s="603"/>
      <c r="U47" s="604"/>
      <c r="V47" s="774"/>
      <c r="W47" s="774"/>
      <c r="X47" s="683"/>
    </row>
    <row r="48" spans="1:24" s="62" customFormat="1" ht="30" customHeight="1" x14ac:dyDescent="0.2">
      <c r="A48" s="461"/>
      <c r="B48" s="772"/>
      <c r="C48" s="773"/>
      <c r="D48" s="158"/>
      <c r="E48" s="778"/>
      <c r="F48" s="779"/>
      <c r="G48" s="779"/>
      <c r="H48" s="779"/>
      <c r="I48" s="779"/>
      <c r="J48" s="779"/>
      <c r="K48" s="779"/>
      <c r="L48" s="779"/>
      <c r="M48" s="780"/>
      <c r="N48" s="462"/>
      <c r="O48" s="108"/>
      <c r="P48" s="257"/>
      <c r="Q48" s="600"/>
      <c r="R48" s="606"/>
      <c r="S48" s="602"/>
      <c r="T48" s="603"/>
      <c r="U48" s="604"/>
      <c r="V48" s="774"/>
      <c r="W48" s="774"/>
      <c r="X48" s="683"/>
    </row>
    <row r="49" spans="1:28" s="62" customFormat="1" ht="30" customHeight="1" x14ac:dyDescent="0.2">
      <c r="A49" s="461"/>
      <c r="B49" s="772"/>
      <c r="C49" s="773"/>
      <c r="D49" s="158"/>
      <c r="E49" s="778"/>
      <c r="F49" s="779"/>
      <c r="G49" s="779"/>
      <c r="H49" s="779"/>
      <c r="I49" s="779"/>
      <c r="J49" s="779"/>
      <c r="K49" s="779"/>
      <c r="L49" s="779"/>
      <c r="M49" s="780"/>
      <c r="N49" s="462"/>
      <c r="O49" s="108"/>
      <c r="P49" s="257"/>
      <c r="Q49" s="600"/>
      <c r="R49" s="606"/>
      <c r="S49" s="602"/>
      <c r="T49" s="603"/>
      <c r="U49" s="604"/>
      <c r="V49" s="774"/>
      <c r="W49" s="774"/>
      <c r="X49" s="683"/>
    </row>
    <row r="50" spans="1:28" s="62" customFormat="1" ht="30" customHeight="1" x14ac:dyDescent="0.2">
      <c r="A50" s="461"/>
      <c r="B50" s="772"/>
      <c r="C50" s="773"/>
      <c r="D50" s="158"/>
      <c r="E50" s="778"/>
      <c r="F50" s="779"/>
      <c r="G50" s="779"/>
      <c r="H50" s="779"/>
      <c r="I50" s="779"/>
      <c r="J50" s="779"/>
      <c r="K50" s="779"/>
      <c r="L50" s="779"/>
      <c r="M50" s="780"/>
      <c r="N50" s="462"/>
      <c r="O50" s="108"/>
      <c r="P50" s="257"/>
      <c r="Q50" s="600"/>
      <c r="R50" s="606"/>
      <c r="S50" s="602"/>
      <c r="T50" s="603"/>
      <c r="U50" s="604"/>
      <c r="V50" s="774"/>
      <c r="W50" s="774"/>
      <c r="X50" s="683"/>
    </row>
    <row r="51" spans="1:28" s="62" customFormat="1" ht="30" customHeight="1" x14ac:dyDescent="0.2">
      <c r="A51" s="461"/>
      <c r="B51" s="772"/>
      <c r="C51" s="773"/>
      <c r="D51" s="158"/>
      <c r="E51" s="778"/>
      <c r="F51" s="779"/>
      <c r="G51" s="779"/>
      <c r="H51" s="779"/>
      <c r="I51" s="779"/>
      <c r="J51" s="779"/>
      <c r="K51" s="779"/>
      <c r="L51" s="779"/>
      <c r="M51" s="780"/>
      <c r="N51" s="462"/>
      <c r="O51" s="108"/>
      <c r="P51" s="257"/>
      <c r="Q51" s="600"/>
      <c r="R51" s="606"/>
      <c r="S51" s="602"/>
      <c r="T51" s="603"/>
      <c r="U51" s="604"/>
      <c r="V51" s="774"/>
      <c r="W51" s="774"/>
      <c r="X51" s="683"/>
    </row>
    <row r="52" spans="1:28" s="62" customFormat="1" ht="30" customHeight="1" x14ac:dyDescent="0.2">
      <c r="A52" s="461"/>
      <c r="B52" s="772"/>
      <c r="C52" s="773"/>
      <c r="D52" s="158"/>
      <c r="E52" s="778"/>
      <c r="F52" s="779"/>
      <c r="G52" s="779"/>
      <c r="H52" s="779"/>
      <c r="I52" s="779"/>
      <c r="J52" s="779"/>
      <c r="K52" s="779"/>
      <c r="L52" s="779"/>
      <c r="M52" s="780"/>
      <c r="N52" s="462"/>
      <c r="O52" s="108"/>
      <c r="P52" s="257"/>
      <c r="Q52" s="600"/>
      <c r="R52" s="606"/>
      <c r="S52" s="602"/>
      <c r="T52" s="603"/>
      <c r="U52" s="604"/>
      <c r="V52" s="774"/>
      <c r="W52" s="774"/>
      <c r="X52" s="683"/>
    </row>
    <row r="53" spans="1:28" s="62" customFormat="1" ht="30" customHeight="1" x14ac:dyDescent="0.2">
      <c r="A53" s="461"/>
      <c r="B53" s="772"/>
      <c r="C53" s="773"/>
      <c r="D53" s="158"/>
      <c r="E53" s="778"/>
      <c r="F53" s="779"/>
      <c r="G53" s="779"/>
      <c r="H53" s="779"/>
      <c r="I53" s="779"/>
      <c r="J53" s="779"/>
      <c r="K53" s="779"/>
      <c r="L53" s="779"/>
      <c r="M53" s="780"/>
      <c r="N53" s="462"/>
      <c r="O53" s="108"/>
      <c r="P53" s="257"/>
      <c r="Q53" s="781" t="str">
        <f t="shared" si="0"/>
        <v/>
      </c>
      <c r="R53" s="782"/>
      <c r="S53" s="775" t="str">
        <f t="shared" si="1"/>
        <v/>
      </c>
      <c r="T53" s="776"/>
      <c r="U53" s="777"/>
      <c r="V53" s="774"/>
      <c r="W53" s="774"/>
      <c r="X53" s="683"/>
    </row>
    <row r="54" spans="1:28" s="62" customFormat="1" ht="30" customHeight="1" x14ac:dyDescent="0.2">
      <c r="A54" s="461"/>
      <c r="B54" s="772"/>
      <c r="C54" s="773"/>
      <c r="D54" s="158"/>
      <c r="E54" s="778"/>
      <c r="F54" s="779"/>
      <c r="G54" s="779"/>
      <c r="H54" s="779"/>
      <c r="I54" s="779"/>
      <c r="J54" s="779"/>
      <c r="K54" s="779"/>
      <c r="L54" s="779"/>
      <c r="M54" s="780"/>
      <c r="N54" s="462"/>
      <c r="O54" s="108"/>
      <c r="P54" s="257"/>
      <c r="Q54" s="781" t="str">
        <f t="shared" si="0"/>
        <v/>
      </c>
      <c r="R54" s="782"/>
      <c r="S54" s="775" t="str">
        <f t="shared" si="1"/>
        <v/>
      </c>
      <c r="T54" s="776"/>
      <c r="U54" s="777"/>
      <c r="V54" s="774"/>
      <c r="W54" s="774"/>
      <c r="X54" s="683"/>
    </row>
    <row r="55" spans="1:28" s="62" customFormat="1" ht="30" customHeight="1" x14ac:dyDescent="0.2">
      <c r="A55" s="461"/>
      <c r="B55" s="772"/>
      <c r="C55" s="773"/>
      <c r="D55" s="158"/>
      <c r="E55" s="778"/>
      <c r="F55" s="779"/>
      <c r="G55" s="779"/>
      <c r="H55" s="779"/>
      <c r="I55" s="779"/>
      <c r="J55" s="779"/>
      <c r="K55" s="779"/>
      <c r="L55" s="779"/>
      <c r="M55" s="780"/>
      <c r="N55" s="462"/>
      <c r="O55" s="108"/>
      <c r="P55" s="257"/>
      <c r="Q55" s="781" t="str">
        <f>IF(D55*P55=0,"",D55*P55)</f>
        <v/>
      </c>
      <c r="R55" s="782"/>
      <c r="S55" s="775" t="str">
        <f t="shared" si="1"/>
        <v/>
      </c>
      <c r="T55" s="776"/>
      <c r="U55" s="777"/>
      <c r="V55" s="774"/>
      <c r="W55" s="774"/>
      <c r="X55" s="683"/>
    </row>
    <row r="56" spans="1:28" s="65" customFormat="1" ht="6" customHeight="1" x14ac:dyDescent="0.2">
      <c r="A56" s="36"/>
      <c r="B56" s="92"/>
      <c r="C56" s="164"/>
      <c r="D56" s="164"/>
      <c r="E56" s="164"/>
      <c r="F56" s="139"/>
      <c r="G56" s="139"/>
      <c r="H56" s="139"/>
      <c r="I56" s="139"/>
      <c r="J56" s="139"/>
      <c r="K56" s="139"/>
      <c r="L56" s="139"/>
      <c r="M56" s="139"/>
      <c r="N56" s="139"/>
      <c r="O56" s="164"/>
      <c r="P56" s="164"/>
      <c r="Q56" s="165"/>
      <c r="R56" s="165"/>
      <c r="S56" s="165"/>
      <c r="T56" s="166"/>
      <c r="U56" s="37"/>
      <c r="V56" s="37"/>
      <c r="W56" s="37"/>
      <c r="X56" s="313"/>
    </row>
    <row r="57" spans="1:28" s="334" customFormat="1" ht="20.25" customHeight="1" x14ac:dyDescent="0.2">
      <c r="A57" s="686"/>
      <c r="B57" s="335" t="s">
        <v>15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</row>
    <row r="58" spans="1:28" s="62" customFormat="1" ht="12.75" customHeight="1" x14ac:dyDescent="0.2">
      <c r="A58" s="463"/>
      <c r="B58" s="251" t="str">
        <f>'1-MPN'!B53</f>
        <v>FAPESP, NOVEMBRO DE 2013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>
        <v>1</v>
      </c>
      <c r="X58" s="684"/>
    </row>
    <row r="59" spans="1:28" s="62" customFormat="1" ht="12.75" customHeight="1" x14ac:dyDescent="0.2">
      <c r="A59" s="463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684"/>
    </row>
    <row r="60" spans="1:28" s="61" customFormat="1" ht="16.5" customHeight="1" x14ac:dyDescent="0.2">
      <c r="A60" s="460"/>
      <c r="B60" s="788" t="s">
        <v>1</v>
      </c>
      <c r="C60" s="857"/>
      <c r="D60" s="143" t="s">
        <v>2</v>
      </c>
      <c r="E60" s="858" t="s">
        <v>3</v>
      </c>
      <c r="F60" s="859"/>
      <c r="G60" s="859"/>
      <c r="H60" s="859"/>
      <c r="I60" s="859"/>
      <c r="J60" s="859"/>
      <c r="K60" s="859"/>
      <c r="L60" s="859"/>
      <c r="M60" s="860"/>
      <c r="N60" s="143" t="s">
        <v>4</v>
      </c>
      <c r="O60" s="103" t="s">
        <v>5</v>
      </c>
      <c r="P60" s="143" t="s">
        <v>6</v>
      </c>
      <c r="Q60" s="788" t="s">
        <v>7</v>
      </c>
      <c r="R60" s="857"/>
      <c r="S60" s="788" t="s">
        <v>8</v>
      </c>
      <c r="T60" s="867"/>
      <c r="U60" s="868"/>
      <c r="V60" s="741" t="s">
        <v>19</v>
      </c>
      <c r="W60" s="783"/>
      <c r="Y60" s="157"/>
      <c r="Z60" s="157"/>
      <c r="AA60" s="157"/>
      <c r="AB60" s="157"/>
    </row>
    <row r="61" spans="1:28" s="62" customFormat="1" ht="12.75" customHeight="1" x14ac:dyDescent="0.2">
      <c r="A61" s="461"/>
      <c r="B61" s="831"/>
      <c r="C61" s="832"/>
      <c r="D61" s="149"/>
      <c r="E61" s="838"/>
      <c r="F61" s="839"/>
      <c r="G61" s="839"/>
      <c r="H61" s="839"/>
      <c r="I61" s="839"/>
      <c r="J61" s="839"/>
      <c r="K61" s="839"/>
      <c r="L61" s="839"/>
      <c r="M61" s="840"/>
      <c r="N61" s="862" t="s">
        <v>18</v>
      </c>
      <c r="O61" s="106" t="s">
        <v>69</v>
      </c>
      <c r="P61" s="150" t="s">
        <v>70</v>
      </c>
      <c r="Q61" s="797" t="s">
        <v>12</v>
      </c>
      <c r="R61" s="798"/>
      <c r="S61" s="791" t="s">
        <v>71</v>
      </c>
      <c r="T61" s="792"/>
      <c r="U61" s="793"/>
      <c r="V61" s="816" t="s">
        <v>10</v>
      </c>
      <c r="W61" s="817"/>
      <c r="Y61" s="306"/>
      <c r="Z61" s="306"/>
      <c r="AA61" s="306"/>
      <c r="AB61" s="306"/>
    </row>
    <row r="62" spans="1:28" s="61" customFormat="1" ht="20.25" customHeight="1" x14ac:dyDescent="0.2">
      <c r="A62" s="460"/>
      <c r="B62" s="833" t="s">
        <v>9</v>
      </c>
      <c r="C62" s="834"/>
      <c r="D62" s="152" t="s">
        <v>16</v>
      </c>
      <c r="E62" s="835" t="s">
        <v>17</v>
      </c>
      <c r="F62" s="836"/>
      <c r="G62" s="836"/>
      <c r="H62" s="836"/>
      <c r="I62" s="836"/>
      <c r="J62" s="836"/>
      <c r="K62" s="836"/>
      <c r="L62" s="836"/>
      <c r="M62" s="837"/>
      <c r="N62" s="863"/>
      <c r="O62" s="153" t="s">
        <v>72</v>
      </c>
      <c r="P62" s="154" t="s">
        <v>73</v>
      </c>
      <c r="Q62" s="799"/>
      <c r="R62" s="800"/>
      <c r="S62" s="794" t="s">
        <v>74</v>
      </c>
      <c r="T62" s="820"/>
      <c r="U62" s="821"/>
      <c r="V62" s="818"/>
      <c r="W62" s="819"/>
      <c r="Y62" s="156"/>
      <c r="Z62" s="157"/>
      <c r="AA62" s="157"/>
      <c r="AB62" s="157"/>
    </row>
    <row r="63" spans="1:28" s="62" customFormat="1" ht="30" customHeight="1" x14ac:dyDescent="0.2">
      <c r="A63" s="461"/>
      <c r="B63" s="772"/>
      <c r="C63" s="773"/>
      <c r="D63" s="158"/>
      <c r="E63" s="778"/>
      <c r="F63" s="779"/>
      <c r="G63" s="779"/>
      <c r="H63" s="779"/>
      <c r="I63" s="779"/>
      <c r="J63" s="779"/>
      <c r="K63" s="779"/>
      <c r="L63" s="779"/>
      <c r="M63" s="780"/>
      <c r="N63" s="462"/>
      <c r="O63" s="108"/>
      <c r="P63" s="257"/>
      <c r="Q63" s="781" t="str">
        <f>IF(D63*P63=0,"",D63*P63)</f>
        <v/>
      </c>
      <c r="R63" s="815"/>
      <c r="S63" s="775" t="str">
        <f>IF(Q63&lt;&gt;"",INDEX($AA$20:$AA$23,MATCH(O63,$Z$20:$Z$23,0))*Q63,"")</f>
        <v/>
      </c>
      <c r="T63" s="776"/>
      <c r="U63" s="777"/>
      <c r="V63" s="774"/>
      <c r="W63" s="774"/>
      <c r="X63" s="683"/>
      <c r="Y63" s="353"/>
      <c r="Z63" s="354"/>
      <c r="AA63" s="355"/>
      <c r="AB63" s="306"/>
    </row>
    <row r="64" spans="1:28" s="62" customFormat="1" ht="30" customHeight="1" x14ac:dyDescent="0.2">
      <c r="A64" s="461"/>
      <c r="B64" s="772"/>
      <c r="C64" s="773"/>
      <c r="D64" s="158"/>
      <c r="E64" s="778"/>
      <c r="F64" s="779"/>
      <c r="G64" s="779"/>
      <c r="H64" s="779"/>
      <c r="I64" s="779"/>
      <c r="J64" s="779"/>
      <c r="K64" s="779"/>
      <c r="L64" s="779"/>
      <c r="M64" s="780"/>
      <c r="N64" s="462"/>
      <c r="O64" s="108"/>
      <c r="P64" s="257"/>
      <c r="Q64" s="781" t="str">
        <f>IF(D64*P64=0,"",D64*P64)</f>
        <v/>
      </c>
      <c r="R64" s="815"/>
      <c r="S64" s="775" t="str">
        <f t="shared" ref="S64:S104" si="2">IF(Q64&lt;&gt;"",INDEX($AA$20:$AA$23,MATCH(O64,$Z$20:$Z$23,0))*Q64,"")</f>
        <v/>
      </c>
      <c r="T64" s="776"/>
      <c r="U64" s="777"/>
      <c r="V64" s="774"/>
      <c r="W64" s="774"/>
      <c r="X64" s="683"/>
      <c r="Y64" s="353"/>
      <c r="Z64" s="354"/>
      <c r="AA64" s="355"/>
      <c r="AB64" s="306"/>
    </row>
    <row r="65" spans="1:28" s="62" customFormat="1" ht="30" customHeight="1" x14ac:dyDescent="0.2">
      <c r="A65" s="461"/>
      <c r="B65" s="772"/>
      <c r="C65" s="773"/>
      <c r="D65" s="158"/>
      <c r="E65" s="778"/>
      <c r="F65" s="779"/>
      <c r="G65" s="779"/>
      <c r="H65" s="779"/>
      <c r="I65" s="779"/>
      <c r="J65" s="779"/>
      <c r="K65" s="779"/>
      <c r="L65" s="779"/>
      <c r="M65" s="780"/>
      <c r="N65" s="462"/>
      <c r="O65" s="108"/>
      <c r="P65" s="257"/>
      <c r="Q65" s="600"/>
      <c r="R65" s="601"/>
      <c r="S65" s="602"/>
      <c r="T65" s="603"/>
      <c r="U65" s="604"/>
      <c r="V65" s="774"/>
      <c r="W65" s="774"/>
      <c r="X65" s="683"/>
      <c r="Y65" s="353"/>
      <c r="Z65" s="354"/>
      <c r="AA65" s="355"/>
      <c r="AB65" s="306"/>
    </row>
    <row r="66" spans="1:28" s="62" customFormat="1" ht="30" customHeight="1" x14ac:dyDescent="0.2">
      <c r="A66" s="461"/>
      <c r="B66" s="772"/>
      <c r="C66" s="773"/>
      <c r="D66" s="158"/>
      <c r="E66" s="778"/>
      <c r="F66" s="779"/>
      <c r="G66" s="779"/>
      <c r="H66" s="779"/>
      <c r="I66" s="779"/>
      <c r="J66" s="779"/>
      <c r="K66" s="779"/>
      <c r="L66" s="779"/>
      <c r="M66" s="780"/>
      <c r="N66" s="462"/>
      <c r="O66" s="108"/>
      <c r="P66" s="257"/>
      <c r="Q66" s="600"/>
      <c r="R66" s="601"/>
      <c r="S66" s="602"/>
      <c r="T66" s="603"/>
      <c r="U66" s="604"/>
      <c r="V66" s="774"/>
      <c r="W66" s="774"/>
      <c r="X66" s="683"/>
      <c r="Y66" s="353"/>
      <c r="Z66" s="354"/>
      <c r="AA66" s="355"/>
      <c r="AB66" s="306"/>
    </row>
    <row r="67" spans="1:28" s="62" customFormat="1" ht="30" customHeight="1" x14ac:dyDescent="0.2">
      <c r="A67" s="461"/>
      <c r="B67" s="772"/>
      <c r="C67" s="773"/>
      <c r="D67" s="158"/>
      <c r="E67" s="778"/>
      <c r="F67" s="779"/>
      <c r="G67" s="779"/>
      <c r="H67" s="779"/>
      <c r="I67" s="779"/>
      <c r="J67" s="779"/>
      <c r="K67" s="779"/>
      <c r="L67" s="779"/>
      <c r="M67" s="780"/>
      <c r="N67" s="462"/>
      <c r="O67" s="108"/>
      <c r="P67" s="257"/>
      <c r="Q67" s="600"/>
      <c r="R67" s="601"/>
      <c r="S67" s="602"/>
      <c r="T67" s="603"/>
      <c r="U67" s="604"/>
      <c r="V67" s="774"/>
      <c r="W67" s="774"/>
      <c r="X67" s="683"/>
      <c r="Y67" s="353"/>
      <c r="Z67" s="354"/>
      <c r="AA67" s="355"/>
      <c r="AB67" s="306"/>
    </row>
    <row r="68" spans="1:28" s="62" customFormat="1" ht="30" customHeight="1" x14ac:dyDescent="0.2">
      <c r="A68" s="461"/>
      <c r="B68" s="772"/>
      <c r="C68" s="773"/>
      <c r="D68" s="158"/>
      <c r="E68" s="778"/>
      <c r="F68" s="779"/>
      <c r="G68" s="779"/>
      <c r="H68" s="779"/>
      <c r="I68" s="779"/>
      <c r="J68" s="779"/>
      <c r="K68" s="779"/>
      <c r="L68" s="779"/>
      <c r="M68" s="780"/>
      <c r="N68" s="462"/>
      <c r="O68" s="108"/>
      <c r="P68" s="257"/>
      <c r="Q68" s="600"/>
      <c r="R68" s="601"/>
      <c r="S68" s="602"/>
      <c r="T68" s="603"/>
      <c r="U68" s="604"/>
      <c r="V68" s="774"/>
      <c r="W68" s="774"/>
      <c r="X68" s="683"/>
      <c r="Y68" s="353"/>
      <c r="Z68" s="354"/>
      <c r="AA68" s="355"/>
      <c r="AB68" s="306"/>
    </row>
    <row r="69" spans="1:28" s="62" customFormat="1" ht="30" customHeight="1" x14ac:dyDescent="0.2">
      <c r="A69" s="461"/>
      <c r="B69" s="772"/>
      <c r="C69" s="773"/>
      <c r="D69" s="158"/>
      <c r="E69" s="778"/>
      <c r="F69" s="779"/>
      <c r="G69" s="779"/>
      <c r="H69" s="779"/>
      <c r="I69" s="779"/>
      <c r="J69" s="779"/>
      <c r="K69" s="779"/>
      <c r="L69" s="779"/>
      <c r="M69" s="780"/>
      <c r="N69" s="462"/>
      <c r="O69" s="108"/>
      <c r="P69" s="257"/>
      <c r="Q69" s="600"/>
      <c r="R69" s="601"/>
      <c r="S69" s="602"/>
      <c r="T69" s="603"/>
      <c r="U69" s="604"/>
      <c r="V69" s="774"/>
      <c r="W69" s="774"/>
      <c r="X69" s="683"/>
      <c r="Y69" s="353"/>
      <c r="Z69" s="354"/>
      <c r="AA69" s="355"/>
      <c r="AB69" s="306"/>
    </row>
    <row r="70" spans="1:28" s="62" customFormat="1" ht="30" customHeight="1" x14ac:dyDescent="0.2">
      <c r="A70" s="461"/>
      <c r="B70" s="772"/>
      <c r="C70" s="773"/>
      <c r="D70" s="158"/>
      <c r="E70" s="778"/>
      <c r="F70" s="779"/>
      <c r="G70" s="779"/>
      <c r="H70" s="779"/>
      <c r="I70" s="779"/>
      <c r="J70" s="779"/>
      <c r="K70" s="779"/>
      <c r="L70" s="779"/>
      <c r="M70" s="780"/>
      <c r="N70" s="462"/>
      <c r="O70" s="108"/>
      <c r="P70" s="257"/>
      <c r="Q70" s="600"/>
      <c r="R70" s="601"/>
      <c r="S70" s="602"/>
      <c r="T70" s="603"/>
      <c r="U70" s="604"/>
      <c r="V70" s="774"/>
      <c r="W70" s="774"/>
      <c r="X70" s="683"/>
      <c r="Y70" s="353"/>
      <c r="Z70" s="354"/>
      <c r="AA70" s="355"/>
      <c r="AB70" s="306"/>
    </row>
    <row r="71" spans="1:28" s="62" customFormat="1" ht="30" customHeight="1" x14ac:dyDescent="0.2">
      <c r="A71" s="461"/>
      <c r="B71" s="772"/>
      <c r="C71" s="773"/>
      <c r="D71" s="158"/>
      <c r="E71" s="778"/>
      <c r="F71" s="779"/>
      <c r="G71" s="779"/>
      <c r="H71" s="779"/>
      <c r="I71" s="779"/>
      <c r="J71" s="779"/>
      <c r="K71" s="779"/>
      <c r="L71" s="779"/>
      <c r="M71" s="780"/>
      <c r="N71" s="462"/>
      <c r="O71" s="108"/>
      <c r="P71" s="257"/>
      <c r="Q71" s="600"/>
      <c r="R71" s="601"/>
      <c r="S71" s="602"/>
      <c r="T71" s="603"/>
      <c r="U71" s="604"/>
      <c r="V71" s="774"/>
      <c r="W71" s="774"/>
      <c r="X71" s="683"/>
      <c r="Y71" s="353"/>
      <c r="Z71" s="354"/>
      <c r="AA71" s="355"/>
      <c r="AB71" s="306"/>
    </row>
    <row r="72" spans="1:28" s="62" customFormat="1" ht="30" customHeight="1" x14ac:dyDescent="0.2">
      <c r="A72" s="461"/>
      <c r="B72" s="772"/>
      <c r="C72" s="773"/>
      <c r="D72" s="158"/>
      <c r="E72" s="778"/>
      <c r="F72" s="779"/>
      <c r="G72" s="779"/>
      <c r="H72" s="779"/>
      <c r="I72" s="779"/>
      <c r="J72" s="779"/>
      <c r="K72" s="779"/>
      <c r="L72" s="779"/>
      <c r="M72" s="780"/>
      <c r="N72" s="462"/>
      <c r="O72" s="108"/>
      <c r="P72" s="257"/>
      <c r="Q72" s="600"/>
      <c r="R72" s="601"/>
      <c r="S72" s="602"/>
      <c r="T72" s="603"/>
      <c r="U72" s="604"/>
      <c r="V72" s="774"/>
      <c r="W72" s="774"/>
      <c r="X72" s="683"/>
      <c r="Y72" s="353"/>
      <c r="Z72" s="354"/>
      <c r="AA72" s="355"/>
      <c r="AB72" s="306"/>
    </row>
    <row r="73" spans="1:28" s="62" customFormat="1" ht="30" customHeight="1" x14ac:dyDescent="0.2">
      <c r="A73" s="461"/>
      <c r="B73" s="772"/>
      <c r="C73" s="773"/>
      <c r="D73" s="158"/>
      <c r="E73" s="778"/>
      <c r="F73" s="779"/>
      <c r="G73" s="779"/>
      <c r="H73" s="779"/>
      <c r="I73" s="779"/>
      <c r="J73" s="779"/>
      <c r="K73" s="779"/>
      <c r="L73" s="779"/>
      <c r="M73" s="780"/>
      <c r="N73" s="462"/>
      <c r="O73" s="108"/>
      <c r="P73" s="257"/>
      <c r="Q73" s="600"/>
      <c r="R73" s="601"/>
      <c r="S73" s="602"/>
      <c r="T73" s="603"/>
      <c r="U73" s="604"/>
      <c r="V73" s="774"/>
      <c r="W73" s="774"/>
      <c r="X73" s="683"/>
      <c r="Y73" s="353"/>
      <c r="Z73" s="354"/>
      <c r="AA73" s="355"/>
      <c r="AB73" s="306"/>
    </row>
    <row r="74" spans="1:28" s="62" customFormat="1" ht="30" customHeight="1" x14ac:dyDescent="0.2">
      <c r="A74" s="461"/>
      <c r="B74" s="772"/>
      <c r="C74" s="773"/>
      <c r="D74" s="158"/>
      <c r="E74" s="778"/>
      <c r="F74" s="779"/>
      <c r="G74" s="779"/>
      <c r="H74" s="779"/>
      <c r="I74" s="779"/>
      <c r="J74" s="779"/>
      <c r="K74" s="779"/>
      <c r="L74" s="779"/>
      <c r="M74" s="780"/>
      <c r="N74" s="462"/>
      <c r="O74" s="108"/>
      <c r="P74" s="257"/>
      <c r="Q74" s="600"/>
      <c r="R74" s="601"/>
      <c r="S74" s="602"/>
      <c r="T74" s="603"/>
      <c r="U74" s="604"/>
      <c r="V74" s="774"/>
      <c r="W74" s="774"/>
      <c r="X74" s="683"/>
      <c r="Y74" s="353"/>
      <c r="Z74" s="354"/>
      <c r="AA74" s="355"/>
      <c r="AB74" s="306"/>
    </row>
    <row r="75" spans="1:28" s="62" customFormat="1" ht="30" customHeight="1" x14ac:dyDescent="0.2">
      <c r="A75" s="461"/>
      <c r="B75" s="772"/>
      <c r="C75" s="773"/>
      <c r="D75" s="158"/>
      <c r="E75" s="778"/>
      <c r="F75" s="779"/>
      <c r="G75" s="779"/>
      <c r="H75" s="779"/>
      <c r="I75" s="779"/>
      <c r="J75" s="779"/>
      <c r="K75" s="779"/>
      <c r="L75" s="779"/>
      <c r="M75" s="780"/>
      <c r="N75" s="462"/>
      <c r="O75" s="108"/>
      <c r="P75" s="257"/>
      <c r="Q75" s="781" t="str">
        <f>IF(D75*P75=0,"",D75*P75)</f>
        <v/>
      </c>
      <c r="R75" s="815"/>
      <c r="S75" s="775" t="str">
        <f t="shared" si="2"/>
        <v/>
      </c>
      <c r="T75" s="776"/>
      <c r="U75" s="777"/>
      <c r="V75" s="774"/>
      <c r="W75" s="774"/>
      <c r="X75" s="683"/>
      <c r="Y75" s="356"/>
      <c r="Z75" s="354"/>
      <c r="AA75" s="355"/>
      <c r="AB75" s="306"/>
    </row>
    <row r="76" spans="1:28" s="62" customFormat="1" ht="30" customHeight="1" x14ac:dyDescent="0.2">
      <c r="A76" s="461"/>
      <c r="B76" s="772"/>
      <c r="C76" s="773"/>
      <c r="D76" s="158"/>
      <c r="E76" s="778"/>
      <c r="F76" s="779"/>
      <c r="G76" s="779"/>
      <c r="H76" s="779"/>
      <c r="I76" s="779"/>
      <c r="J76" s="779"/>
      <c r="K76" s="779"/>
      <c r="L76" s="779"/>
      <c r="M76" s="780"/>
      <c r="N76" s="462"/>
      <c r="O76" s="108"/>
      <c r="P76" s="257"/>
      <c r="Q76" s="781" t="str">
        <f>IF(D76*P76=0,"",D76*P76)</f>
        <v/>
      </c>
      <c r="R76" s="815"/>
      <c r="S76" s="775" t="str">
        <f t="shared" si="2"/>
        <v/>
      </c>
      <c r="T76" s="776"/>
      <c r="U76" s="777"/>
      <c r="V76" s="774"/>
      <c r="W76" s="774"/>
      <c r="X76" s="683"/>
      <c r="Y76" s="356"/>
      <c r="Z76" s="354"/>
      <c r="AA76" s="355"/>
      <c r="AB76" s="306"/>
    </row>
    <row r="77" spans="1:28" s="62" customFormat="1" ht="30" customHeight="1" x14ac:dyDescent="0.2">
      <c r="A77" s="461"/>
      <c r="B77" s="772"/>
      <c r="C77" s="773"/>
      <c r="D77" s="158"/>
      <c r="E77" s="778"/>
      <c r="F77" s="779"/>
      <c r="G77" s="779"/>
      <c r="H77" s="779"/>
      <c r="I77" s="779"/>
      <c r="J77" s="779"/>
      <c r="K77" s="779"/>
      <c r="L77" s="779"/>
      <c r="M77" s="780"/>
      <c r="N77" s="462"/>
      <c r="O77" s="108"/>
      <c r="P77" s="257"/>
      <c r="Q77" s="781" t="str">
        <f t="shared" ref="Q77:Q89" si="3">IF(D77*P77=0,"",D77*P77)</f>
        <v/>
      </c>
      <c r="R77" s="815"/>
      <c r="S77" s="775" t="str">
        <f t="shared" si="2"/>
        <v/>
      </c>
      <c r="T77" s="776"/>
      <c r="U77" s="777"/>
      <c r="V77" s="774"/>
      <c r="W77" s="774"/>
      <c r="X77" s="683"/>
      <c r="Y77" s="356"/>
      <c r="Z77" s="354"/>
      <c r="AA77" s="355"/>
      <c r="AB77" s="306"/>
    </row>
    <row r="78" spans="1:28" s="62" customFormat="1" ht="30" customHeight="1" x14ac:dyDescent="0.2">
      <c r="A78" s="461"/>
      <c r="B78" s="772"/>
      <c r="C78" s="773"/>
      <c r="D78" s="158"/>
      <c r="E78" s="778"/>
      <c r="F78" s="779"/>
      <c r="G78" s="779"/>
      <c r="H78" s="779"/>
      <c r="I78" s="779"/>
      <c r="J78" s="779"/>
      <c r="K78" s="779"/>
      <c r="L78" s="779"/>
      <c r="M78" s="780"/>
      <c r="N78" s="462"/>
      <c r="O78" s="108"/>
      <c r="P78" s="257"/>
      <c r="Q78" s="781" t="str">
        <f t="shared" si="3"/>
        <v/>
      </c>
      <c r="R78" s="815"/>
      <c r="S78" s="775" t="str">
        <f t="shared" si="2"/>
        <v/>
      </c>
      <c r="T78" s="776"/>
      <c r="U78" s="777"/>
      <c r="V78" s="774"/>
      <c r="W78" s="774"/>
      <c r="X78" s="683"/>
      <c r="Y78" s="306"/>
      <c r="Z78" s="306"/>
      <c r="AA78" s="306"/>
      <c r="AB78" s="306"/>
    </row>
    <row r="79" spans="1:28" s="62" customFormat="1" ht="30" customHeight="1" x14ac:dyDescent="0.2">
      <c r="A79" s="461"/>
      <c r="B79" s="772"/>
      <c r="C79" s="773"/>
      <c r="D79" s="158"/>
      <c r="E79" s="778"/>
      <c r="F79" s="779"/>
      <c r="G79" s="779"/>
      <c r="H79" s="779"/>
      <c r="I79" s="779"/>
      <c r="J79" s="779"/>
      <c r="K79" s="779"/>
      <c r="L79" s="779"/>
      <c r="M79" s="780"/>
      <c r="N79" s="462"/>
      <c r="O79" s="108"/>
      <c r="P79" s="257"/>
      <c r="Q79" s="781" t="str">
        <f>IF(D79*P79=0,"",D79*P79)</f>
        <v/>
      </c>
      <c r="R79" s="815"/>
      <c r="S79" s="775" t="str">
        <f t="shared" si="2"/>
        <v/>
      </c>
      <c r="T79" s="776"/>
      <c r="U79" s="777"/>
      <c r="V79" s="774"/>
      <c r="W79" s="774"/>
      <c r="X79" s="683"/>
      <c r="Y79" s="306"/>
      <c r="Z79" s="306"/>
      <c r="AA79" s="306"/>
      <c r="AB79" s="306"/>
    </row>
    <row r="80" spans="1:28" s="62" customFormat="1" ht="30" customHeight="1" x14ac:dyDescent="0.2">
      <c r="A80" s="461"/>
      <c r="B80" s="772"/>
      <c r="C80" s="773"/>
      <c r="D80" s="158"/>
      <c r="E80" s="778"/>
      <c r="F80" s="779"/>
      <c r="G80" s="779"/>
      <c r="H80" s="779"/>
      <c r="I80" s="779"/>
      <c r="J80" s="779"/>
      <c r="K80" s="779"/>
      <c r="L80" s="779"/>
      <c r="M80" s="780"/>
      <c r="N80" s="462"/>
      <c r="O80" s="108"/>
      <c r="P80" s="257"/>
      <c r="Q80" s="781" t="str">
        <f t="shared" si="3"/>
        <v/>
      </c>
      <c r="R80" s="815"/>
      <c r="S80" s="775" t="str">
        <f t="shared" si="2"/>
        <v/>
      </c>
      <c r="T80" s="776"/>
      <c r="U80" s="777"/>
      <c r="V80" s="774"/>
      <c r="W80" s="774"/>
      <c r="X80" s="683"/>
      <c r="Y80" s="306"/>
      <c r="Z80" s="306"/>
      <c r="AA80" s="306"/>
      <c r="AB80" s="306"/>
    </row>
    <row r="81" spans="1:28" s="62" customFormat="1" ht="30" customHeight="1" x14ac:dyDescent="0.2">
      <c r="A81" s="461"/>
      <c r="B81" s="772"/>
      <c r="C81" s="773"/>
      <c r="D81" s="158"/>
      <c r="E81" s="778"/>
      <c r="F81" s="779"/>
      <c r="G81" s="779"/>
      <c r="H81" s="779"/>
      <c r="I81" s="779"/>
      <c r="J81" s="779"/>
      <c r="K81" s="779"/>
      <c r="L81" s="779"/>
      <c r="M81" s="780"/>
      <c r="N81" s="462"/>
      <c r="O81" s="108"/>
      <c r="P81" s="257"/>
      <c r="Q81" s="781" t="str">
        <f t="shared" si="3"/>
        <v/>
      </c>
      <c r="R81" s="815"/>
      <c r="S81" s="775" t="str">
        <f t="shared" si="2"/>
        <v/>
      </c>
      <c r="T81" s="776"/>
      <c r="U81" s="777"/>
      <c r="V81" s="774"/>
      <c r="W81" s="774"/>
      <c r="X81" s="683"/>
      <c r="Y81" s="306"/>
      <c r="Z81" s="306"/>
      <c r="AA81" s="306"/>
      <c r="AB81" s="306"/>
    </row>
    <row r="82" spans="1:28" s="62" customFormat="1" ht="30" customHeight="1" x14ac:dyDescent="0.2">
      <c r="A82" s="461"/>
      <c r="B82" s="772"/>
      <c r="C82" s="773"/>
      <c r="D82" s="158"/>
      <c r="E82" s="778"/>
      <c r="F82" s="779"/>
      <c r="G82" s="779"/>
      <c r="H82" s="779"/>
      <c r="I82" s="779"/>
      <c r="J82" s="779"/>
      <c r="K82" s="779"/>
      <c r="L82" s="779"/>
      <c r="M82" s="780"/>
      <c r="N82" s="462"/>
      <c r="O82" s="108"/>
      <c r="P82" s="257"/>
      <c r="Q82" s="781" t="str">
        <f>IF(D82*P82=0,"",D82*P82)</f>
        <v/>
      </c>
      <c r="R82" s="815"/>
      <c r="S82" s="775" t="str">
        <f t="shared" si="2"/>
        <v/>
      </c>
      <c r="T82" s="776"/>
      <c r="U82" s="777"/>
      <c r="V82" s="774"/>
      <c r="W82" s="774"/>
      <c r="X82" s="683"/>
      <c r="Y82" s="306"/>
      <c r="Z82" s="306"/>
      <c r="AA82" s="306"/>
      <c r="AB82" s="306"/>
    </row>
    <row r="83" spans="1:28" s="62" customFormat="1" ht="30" customHeight="1" x14ac:dyDescent="0.2">
      <c r="A83" s="461"/>
      <c r="B83" s="772"/>
      <c r="C83" s="773"/>
      <c r="D83" s="158"/>
      <c r="E83" s="778"/>
      <c r="F83" s="779"/>
      <c r="G83" s="779"/>
      <c r="H83" s="779"/>
      <c r="I83" s="779"/>
      <c r="J83" s="779"/>
      <c r="K83" s="779"/>
      <c r="L83" s="779"/>
      <c r="M83" s="780"/>
      <c r="N83" s="462"/>
      <c r="O83" s="108"/>
      <c r="P83" s="257"/>
      <c r="Q83" s="781" t="str">
        <f t="shared" si="3"/>
        <v/>
      </c>
      <c r="R83" s="815"/>
      <c r="S83" s="775" t="str">
        <f t="shared" si="2"/>
        <v/>
      </c>
      <c r="T83" s="776"/>
      <c r="U83" s="777"/>
      <c r="V83" s="774"/>
      <c r="W83" s="774"/>
      <c r="X83" s="683"/>
      <c r="Y83" s="306"/>
      <c r="Z83" s="306"/>
      <c r="AA83" s="306"/>
      <c r="AB83" s="306"/>
    </row>
    <row r="84" spans="1:28" s="62" customFormat="1" ht="30" customHeight="1" x14ac:dyDescent="0.2">
      <c r="A84" s="461"/>
      <c r="B84" s="772"/>
      <c r="C84" s="773"/>
      <c r="D84" s="158"/>
      <c r="E84" s="778"/>
      <c r="F84" s="779"/>
      <c r="G84" s="779"/>
      <c r="H84" s="779"/>
      <c r="I84" s="779"/>
      <c r="J84" s="779"/>
      <c r="K84" s="779"/>
      <c r="L84" s="779"/>
      <c r="M84" s="780"/>
      <c r="N84" s="462"/>
      <c r="O84" s="108"/>
      <c r="P84" s="257"/>
      <c r="Q84" s="781" t="str">
        <f t="shared" si="3"/>
        <v/>
      </c>
      <c r="R84" s="815"/>
      <c r="S84" s="775" t="str">
        <f t="shared" si="2"/>
        <v/>
      </c>
      <c r="T84" s="776"/>
      <c r="U84" s="777"/>
      <c r="V84" s="774"/>
      <c r="W84" s="774"/>
      <c r="X84" s="683"/>
      <c r="Y84" s="306"/>
      <c r="Z84" s="306"/>
      <c r="AA84" s="306"/>
      <c r="AB84" s="306"/>
    </row>
    <row r="85" spans="1:28" s="62" customFormat="1" ht="30" customHeight="1" x14ac:dyDescent="0.2">
      <c r="A85" s="461"/>
      <c r="B85" s="772"/>
      <c r="C85" s="773"/>
      <c r="D85" s="158"/>
      <c r="E85" s="778"/>
      <c r="F85" s="779"/>
      <c r="G85" s="779"/>
      <c r="H85" s="779"/>
      <c r="I85" s="779"/>
      <c r="J85" s="779"/>
      <c r="K85" s="779"/>
      <c r="L85" s="779"/>
      <c r="M85" s="780"/>
      <c r="N85" s="462"/>
      <c r="O85" s="108"/>
      <c r="P85" s="257"/>
      <c r="Q85" s="781" t="str">
        <f t="shared" si="3"/>
        <v/>
      </c>
      <c r="R85" s="815"/>
      <c r="S85" s="775" t="str">
        <f t="shared" si="2"/>
        <v/>
      </c>
      <c r="T85" s="776"/>
      <c r="U85" s="777"/>
      <c r="V85" s="774"/>
      <c r="W85" s="774"/>
      <c r="X85" s="683"/>
      <c r="Y85" s="306"/>
      <c r="Z85" s="306"/>
      <c r="AA85" s="306"/>
      <c r="AB85" s="306"/>
    </row>
    <row r="86" spans="1:28" s="62" customFormat="1" ht="30" customHeight="1" x14ac:dyDescent="0.2">
      <c r="A86" s="461"/>
      <c r="B86" s="772"/>
      <c r="C86" s="773"/>
      <c r="D86" s="158"/>
      <c r="E86" s="778"/>
      <c r="F86" s="779"/>
      <c r="G86" s="779"/>
      <c r="H86" s="779"/>
      <c r="I86" s="779"/>
      <c r="J86" s="779"/>
      <c r="K86" s="779"/>
      <c r="L86" s="779"/>
      <c r="M86" s="780"/>
      <c r="N86" s="462"/>
      <c r="O86" s="108"/>
      <c r="P86" s="257"/>
      <c r="Q86" s="781" t="str">
        <f t="shared" si="3"/>
        <v/>
      </c>
      <c r="R86" s="815"/>
      <c r="S86" s="775" t="str">
        <f t="shared" si="2"/>
        <v/>
      </c>
      <c r="T86" s="776"/>
      <c r="U86" s="777"/>
      <c r="V86" s="774"/>
      <c r="W86" s="774"/>
      <c r="X86" s="683"/>
      <c r="Y86" s="306"/>
      <c r="Z86" s="306"/>
      <c r="AA86" s="306"/>
      <c r="AB86" s="306"/>
    </row>
    <row r="87" spans="1:28" s="62" customFormat="1" ht="30" customHeight="1" x14ac:dyDescent="0.2">
      <c r="A87" s="461"/>
      <c r="B87" s="772"/>
      <c r="C87" s="773"/>
      <c r="D87" s="158"/>
      <c r="E87" s="778"/>
      <c r="F87" s="779"/>
      <c r="G87" s="779"/>
      <c r="H87" s="779"/>
      <c r="I87" s="779"/>
      <c r="J87" s="779"/>
      <c r="K87" s="779"/>
      <c r="L87" s="779"/>
      <c r="M87" s="780"/>
      <c r="N87" s="462"/>
      <c r="O87" s="108"/>
      <c r="P87" s="257"/>
      <c r="Q87" s="781" t="str">
        <f t="shared" si="3"/>
        <v/>
      </c>
      <c r="R87" s="815"/>
      <c r="S87" s="775" t="str">
        <f t="shared" si="2"/>
        <v/>
      </c>
      <c r="T87" s="776"/>
      <c r="U87" s="777"/>
      <c r="V87" s="774"/>
      <c r="W87" s="774"/>
      <c r="X87" s="683"/>
      <c r="Y87" s="306"/>
      <c r="Z87" s="306"/>
      <c r="AA87" s="306"/>
      <c r="AB87" s="306"/>
    </row>
    <row r="88" spans="1:28" s="62" customFormat="1" ht="30" customHeight="1" x14ac:dyDescent="0.2">
      <c r="A88" s="461"/>
      <c r="B88" s="772"/>
      <c r="C88" s="773"/>
      <c r="D88" s="158"/>
      <c r="E88" s="778"/>
      <c r="F88" s="779"/>
      <c r="G88" s="779"/>
      <c r="H88" s="779"/>
      <c r="I88" s="779"/>
      <c r="J88" s="779"/>
      <c r="K88" s="779"/>
      <c r="L88" s="779"/>
      <c r="M88" s="780"/>
      <c r="N88" s="462"/>
      <c r="O88" s="108"/>
      <c r="P88" s="257"/>
      <c r="Q88" s="781" t="str">
        <f t="shared" si="3"/>
        <v/>
      </c>
      <c r="R88" s="815"/>
      <c r="S88" s="775" t="str">
        <f t="shared" si="2"/>
        <v/>
      </c>
      <c r="T88" s="776"/>
      <c r="U88" s="777"/>
      <c r="V88" s="774"/>
      <c r="W88" s="774"/>
      <c r="X88" s="683"/>
      <c r="Y88" s="306"/>
      <c r="Z88" s="306"/>
      <c r="AA88" s="306"/>
      <c r="AB88" s="306"/>
    </row>
    <row r="89" spans="1:28" s="62" customFormat="1" ht="30" customHeight="1" x14ac:dyDescent="0.2">
      <c r="A89" s="461"/>
      <c r="B89" s="772"/>
      <c r="C89" s="773"/>
      <c r="D89" s="158"/>
      <c r="E89" s="778"/>
      <c r="F89" s="779"/>
      <c r="G89" s="779"/>
      <c r="H89" s="779"/>
      <c r="I89" s="779"/>
      <c r="J89" s="779"/>
      <c r="K89" s="779"/>
      <c r="L89" s="779"/>
      <c r="M89" s="780"/>
      <c r="N89" s="462"/>
      <c r="O89" s="108"/>
      <c r="P89" s="257"/>
      <c r="Q89" s="781" t="str">
        <f t="shared" si="3"/>
        <v/>
      </c>
      <c r="R89" s="815"/>
      <c r="S89" s="775" t="str">
        <f t="shared" si="2"/>
        <v/>
      </c>
      <c r="T89" s="776"/>
      <c r="U89" s="777"/>
      <c r="V89" s="774"/>
      <c r="W89" s="774"/>
      <c r="X89" s="683"/>
      <c r="Y89" s="306"/>
      <c r="Z89" s="306"/>
      <c r="AA89" s="306"/>
      <c r="AB89" s="306"/>
    </row>
    <row r="90" spans="1:28" s="62" customFormat="1" ht="30" customHeight="1" x14ac:dyDescent="0.2">
      <c r="A90" s="461"/>
      <c r="B90" s="772"/>
      <c r="C90" s="773"/>
      <c r="D90" s="158"/>
      <c r="E90" s="778"/>
      <c r="F90" s="779"/>
      <c r="G90" s="779"/>
      <c r="H90" s="779"/>
      <c r="I90" s="779"/>
      <c r="J90" s="779"/>
      <c r="K90" s="779"/>
      <c r="L90" s="779"/>
      <c r="M90" s="780"/>
      <c r="N90" s="462"/>
      <c r="O90" s="108"/>
      <c r="P90" s="257"/>
      <c r="Q90" s="781" t="str">
        <f>IF(D90*P90=0,"",D90*P90)</f>
        <v/>
      </c>
      <c r="R90" s="815"/>
      <c r="S90" s="775" t="str">
        <f t="shared" si="2"/>
        <v/>
      </c>
      <c r="T90" s="776"/>
      <c r="U90" s="777"/>
      <c r="V90" s="774"/>
      <c r="W90" s="774"/>
      <c r="X90" s="683"/>
      <c r="Y90" s="353"/>
      <c r="Z90" s="354"/>
      <c r="AA90" s="355"/>
      <c r="AB90" s="306"/>
    </row>
    <row r="91" spans="1:28" s="62" customFormat="1" ht="30" customHeight="1" x14ac:dyDescent="0.2">
      <c r="A91" s="461"/>
      <c r="B91" s="772"/>
      <c r="C91" s="773"/>
      <c r="D91" s="158"/>
      <c r="E91" s="778"/>
      <c r="F91" s="779"/>
      <c r="G91" s="779"/>
      <c r="H91" s="779"/>
      <c r="I91" s="779"/>
      <c r="J91" s="779"/>
      <c r="K91" s="779"/>
      <c r="L91" s="779"/>
      <c r="M91" s="780"/>
      <c r="N91" s="462"/>
      <c r="O91" s="108"/>
      <c r="P91" s="257"/>
      <c r="Q91" s="781" t="str">
        <f>IF(D91*P91=0,"",D91*P91)</f>
        <v/>
      </c>
      <c r="R91" s="815"/>
      <c r="S91" s="775" t="str">
        <f t="shared" si="2"/>
        <v/>
      </c>
      <c r="T91" s="776"/>
      <c r="U91" s="777"/>
      <c r="V91" s="774"/>
      <c r="W91" s="774"/>
      <c r="X91" s="683"/>
      <c r="Y91" s="353"/>
      <c r="Z91" s="354"/>
      <c r="AA91" s="355"/>
      <c r="AB91" s="306"/>
    </row>
    <row r="92" spans="1:28" s="62" customFormat="1" ht="30" customHeight="1" x14ac:dyDescent="0.2">
      <c r="A92" s="461"/>
      <c r="B92" s="772"/>
      <c r="C92" s="773"/>
      <c r="D92" s="158"/>
      <c r="E92" s="778"/>
      <c r="F92" s="779"/>
      <c r="G92" s="779"/>
      <c r="H92" s="779"/>
      <c r="I92" s="779"/>
      <c r="J92" s="779"/>
      <c r="K92" s="779"/>
      <c r="L92" s="779"/>
      <c r="M92" s="780"/>
      <c r="N92" s="462"/>
      <c r="O92" s="108"/>
      <c r="P92" s="257"/>
      <c r="Q92" s="781" t="str">
        <f>IF(D92*P92=0,"",D92*P92)</f>
        <v/>
      </c>
      <c r="R92" s="815"/>
      <c r="S92" s="775" t="str">
        <f t="shared" si="2"/>
        <v/>
      </c>
      <c r="T92" s="776"/>
      <c r="U92" s="777"/>
      <c r="V92" s="774"/>
      <c r="W92" s="774"/>
      <c r="X92" s="683"/>
      <c r="Y92" s="356"/>
      <c r="Z92" s="354"/>
      <c r="AA92" s="355"/>
      <c r="AB92" s="306"/>
    </row>
    <row r="93" spans="1:28" s="62" customFormat="1" ht="30" customHeight="1" x14ac:dyDescent="0.2">
      <c r="A93" s="461"/>
      <c r="B93" s="772"/>
      <c r="C93" s="773"/>
      <c r="D93" s="158"/>
      <c r="E93" s="778"/>
      <c r="F93" s="779"/>
      <c r="G93" s="779"/>
      <c r="H93" s="779"/>
      <c r="I93" s="779"/>
      <c r="J93" s="779"/>
      <c r="K93" s="779"/>
      <c r="L93" s="779"/>
      <c r="M93" s="780"/>
      <c r="N93" s="462"/>
      <c r="O93" s="108"/>
      <c r="P93" s="257"/>
      <c r="Q93" s="781" t="str">
        <f>IF(D93*P93=0,"",D93*P93)</f>
        <v/>
      </c>
      <c r="R93" s="815"/>
      <c r="S93" s="775" t="str">
        <f t="shared" si="2"/>
        <v/>
      </c>
      <c r="T93" s="776"/>
      <c r="U93" s="777"/>
      <c r="V93" s="774"/>
      <c r="W93" s="774"/>
      <c r="X93" s="683"/>
      <c r="Y93" s="356"/>
      <c r="Z93" s="354"/>
      <c r="AA93" s="355"/>
      <c r="AB93" s="306"/>
    </row>
    <row r="94" spans="1:28" s="62" customFormat="1" ht="30" customHeight="1" x14ac:dyDescent="0.2">
      <c r="A94" s="461"/>
      <c r="B94" s="772"/>
      <c r="C94" s="773"/>
      <c r="D94" s="158"/>
      <c r="E94" s="778"/>
      <c r="F94" s="779"/>
      <c r="G94" s="779"/>
      <c r="H94" s="779"/>
      <c r="I94" s="779"/>
      <c r="J94" s="779"/>
      <c r="K94" s="779"/>
      <c r="L94" s="779"/>
      <c r="M94" s="780"/>
      <c r="N94" s="462"/>
      <c r="O94" s="108"/>
      <c r="P94" s="257"/>
      <c r="Q94" s="781" t="str">
        <f t="shared" ref="Q94:Q104" si="4">IF(D94*P94=0,"",D94*P94)</f>
        <v/>
      </c>
      <c r="R94" s="815"/>
      <c r="S94" s="775" t="str">
        <f t="shared" si="2"/>
        <v/>
      </c>
      <c r="T94" s="776"/>
      <c r="U94" s="777"/>
      <c r="V94" s="774"/>
      <c r="W94" s="774"/>
      <c r="X94" s="683"/>
      <c r="Y94" s="306"/>
      <c r="Z94" s="306"/>
      <c r="AA94" s="306"/>
      <c r="AB94" s="306"/>
    </row>
    <row r="95" spans="1:28" s="62" customFormat="1" ht="30" customHeight="1" x14ac:dyDescent="0.2">
      <c r="A95" s="461"/>
      <c r="B95" s="772"/>
      <c r="C95" s="773"/>
      <c r="D95" s="158"/>
      <c r="E95" s="778"/>
      <c r="F95" s="779"/>
      <c r="G95" s="779"/>
      <c r="H95" s="779"/>
      <c r="I95" s="779"/>
      <c r="J95" s="779"/>
      <c r="K95" s="779"/>
      <c r="L95" s="779"/>
      <c r="M95" s="780"/>
      <c r="N95" s="462"/>
      <c r="O95" s="108"/>
      <c r="P95" s="257"/>
      <c r="Q95" s="781" t="str">
        <f t="shared" si="4"/>
        <v/>
      </c>
      <c r="R95" s="815"/>
      <c r="S95" s="775" t="str">
        <f t="shared" si="2"/>
        <v/>
      </c>
      <c r="T95" s="776"/>
      <c r="U95" s="777"/>
      <c r="V95" s="774"/>
      <c r="W95" s="774"/>
      <c r="X95" s="683"/>
      <c r="Y95" s="306"/>
      <c r="Z95" s="306"/>
      <c r="AA95" s="306"/>
      <c r="AB95" s="306"/>
    </row>
    <row r="96" spans="1:28" s="62" customFormat="1" ht="30" customHeight="1" x14ac:dyDescent="0.2">
      <c r="A96" s="461"/>
      <c r="B96" s="772"/>
      <c r="C96" s="773"/>
      <c r="D96" s="158"/>
      <c r="E96" s="778"/>
      <c r="F96" s="779"/>
      <c r="G96" s="779"/>
      <c r="H96" s="779"/>
      <c r="I96" s="779"/>
      <c r="J96" s="779"/>
      <c r="K96" s="779"/>
      <c r="L96" s="779"/>
      <c r="M96" s="780"/>
      <c r="N96" s="462"/>
      <c r="O96" s="108"/>
      <c r="P96" s="257"/>
      <c r="Q96" s="781" t="str">
        <f t="shared" si="4"/>
        <v/>
      </c>
      <c r="R96" s="815"/>
      <c r="S96" s="775" t="str">
        <f t="shared" si="2"/>
        <v/>
      </c>
      <c r="T96" s="776"/>
      <c r="U96" s="777"/>
      <c r="V96" s="774"/>
      <c r="W96" s="774"/>
      <c r="X96" s="683"/>
      <c r="Y96" s="306"/>
      <c r="Z96" s="306"/>
      <c r="AA96" s="306"/>
      <c r="AB96" s="306"/>
    </row>
    <row r="97" spans="1:29" s="62" customFormat="1" ht="30" customHeight="1" x14ac:dyDescent="0.2">
      <c r="A97" s="461"/>
      <c r="B97" s="772"/>
      <c r="C97" s="773"/>
      <c r="D97" s="158"/>
      <c r="E97" s="778"/>
      <c r="F97" s="779"/>
      <c r="G97" s="779"/>
      <c r="H97" s="779"/>
      <c r="I97" s="779"/>
      <c r="J97" s="779"/>
      <c r="K97" s="779"/>
      <c r="L97" s="779"/>
      <c r="M97" s="780"/>
      <c r="N97" s="462"/>
      <c r="O97" s="108"/>
      <c r="P97" s="257"/>
      <c r="Q97" s="781" t="str">
        <f t="shared" si="4"/>
        <v/>
      </c>
      <c r="R97" s="815"/>
      <c r="S97" s="775" t="str">
        <f t="shared" si="2"/>
        <v/>
      </c>
      <c r="T97" s="776"/>
      <c r="U97" s="777"/>
      <c r="V97" s="774"/>
      <c r="W97" s="774"/>
      <c r="X97" s="683"/>
      <c r="Y97" s="306"/>
      <c r="Z97" s="306"/>
      <c r="AA97" s="306"/>
      <c r="AB97" s="306"/>
    </row>
    <row r="98" spans="1:29" s="62" customFormat="1" ht="30" customHeight="1" x14ac:dyDescent="0.2">
      <c r="A98" s="461"/>
      <c r="B98" s="772"/>
      <c r="C98" s="773"/>
      <c r="D98" s="158"/>
      <c r="E98" s="778"/>
      <c r="F98" s="779"/>
      <c r="G98" s="779"/>
      <c r="H98" s="779"/>
      <c r="I98" s="779"/>
      <c r="J98" s="779"/>
      <c r="K98" s="779"/>
      <c r="L98" s="779"/>
      <c r="M98" s="780"/>
      <c r="N98" s="462"/>
      <c r="O98" s="108"/>
      <c r="P98" s="257"/>
      <c r="Q98" s="781" t="str">
        <f t="shared" si="4"/>
        <v/>
      </c>
      <c r="R98" s="815"/>
      <c r="S98" s="775" t="str">
        <f t="shared" si="2"/>
        <v/>
      </c>
      <c r="T98" s="776"/>
      <c r="U98" s="777"/>
      <c r="V98" s="774"/>
      <c r="W98" s="774"/>
      <c r="X98" s="683"/>
    </row>
    <row r="99" spans="1:29" s="62" customFormat="1" ht="30" customHeight="1" x14ac:dyDescent="0.2">
      <c r="A99" s="461"/>
      <c r="B99" s="772"/>
      <c r="C99" s="773"/>
      <c r="D99" s="158"/>
      <c r="E99" s="778"/>
      <c r="F99" s="779"/>
      <c r="G99" s="779"/>
      <c r="H99" s="779"/>
      <c r="I99" s="779"/>
      <c r="J99" s="779"/>
      <c r="K99" s="779"/>
      <c r="L99" s="779"/>
      <c r="M99" s="780"/>
      <c r="N99" s="462"/>
      <c r="O99" s="108"/>
      <c r="P99" s="257"/>
      <c r="Q99" s="781" t="str">
        <f>IF(D99*P99=0,"",D99*P99)</f>
        <v/>
      </c>
      <c r="R99" s="815"/>
      <c r="S99" s="775" t="str">
        <f t="shared" si="2"/>
        <v/>
      </c>
      <c r="T99" s="776"/>
      <c r="U99" s="777"/>
      <c r="V99" s="774"/>
      <c r="W99" s="774"/>
      <c r="X99" s="683"/>
    </row>
    <row r="100" spans="1:29" s="62" customFormat="1" ht="30" customHeight="1" x14ac:dyDescent="0.2">
      <c r="A100" s="461"/>
      <c r="B100" s="772"/>
      <c r="C100" s="773"/>
      <c r="D100" s="158"/>
      <c r="E100" s="778"/>
      <c r="F100" s="779"/>
      <c r="G100" s="779"/>
      <c r="H100" s="779"/>
      <c r="I100" s="779"/>
      <c r="J100" s="779"/>
      <c r="K100" s="779"/>
      <c r="L100" s="779"/>
      <c r="M100" s="780"/>
      <c r="N100" s="462"/>
      <c r="O100" s="108"/>
      <c r="P100" s="257"/>
      <c r="Q100" s="781" t="str">
        <f t="shared" si="4"/>
        <v/>
      </c>
      <c r="R100" s="815"/>
      <c r="S100" s="775" t="str">
        <f t="shared" si="2"/>
        <v/>
      </c>
      <c r="T100" s="776"/>
      <c r="U100" s="777"/>
      <c r="V100" s="774"/>
      <c r="W100" s="774"/>
      <c r="X100" s="683"/>
    </row>
    <row r="101" spans="1:29" s="62" customFormat="1" ht="30" customHeight="1" x14ac:dyDescent="0.2">
      <c r="A101" s="461"/>
      <c r="B101" s="772"/>
      <c r="C101" s="773"/>
      <c r="D101" s="158"/>
      <c r="E101" s="778"/>
      <c r="F101" s="779"/>
      <c r="G101" s="779"/>
      <c r="H101" s="779"/>
      <c r="I101" s="779"/>
      <c r="J101" s="779"/>
      <c r="K101" s="779"/>
      <c r="L101" s="779"/>
      <c r="M101" s="780"/>
      <c r="N101" s="462"/>
      <c r="O101" s="108"/>
      <c r="P101" s="257"/>
      <c r="Q101" s="781" t="str">
        <f t="shared" si="4"/>
        <v/>
      </c>
      <c r="R101" s="815"/>
      <c r="S101" s="775" t="str">
        <f t="shared" si="2"/>
        <v/>
      </c>
      <c r="T101" s="776"/>
      <c r="U101" s="777"/>
      <c r="V101" s="774"/>
      <c r="W101" s="774"/>
      <c r="X101" s="683"/>
    </row>
    <row r="102" spans="1:29" s="62" customFormat="1" ht="30" customHeight="1" x14ac:dyDescent="0.2">
      <c r="A102" s="461"/>
      <c r="B102" s="772"/>
      <c r="C102" s="773"/>
      <c r="D102" s="158"/>
      <c r="E102" s="778"/>
      <c r="F102" s="779"/>
      <c r="G102" s="779"/>
      <c r="H102" s="779"/>
      <c r="I102" s="779"/>
      <c r="J102" s="779"/>
      <c r="K102" s="779"/>
      <c r="L102" s="779"/>
      <c r="M102" s="780"/>
      <c r="N102" s="462"/>
      <c r="O102" s="108"/>
      <c r="P102" s="257"/>
      <c r="Q102" s="781" t="str">
        <f t="shared" si="4"/>
        <v/>
      </c>
      <c r="R102" s="815"/>
      <c r="S102" s="775" t="str">
        <f t="shared" si="2"/>
        <v/>
      </c>
      <c r="T102" s="776"/>
      <c r="U102" s="777"/>
      <c r="V102" s="774"/>
      <c r="W102" s="774"/>
      <c r="X102" s="683"/>
    </row>
    <row r="103" spans="1:29" s="62" customFormat="1" ht="30" customHeight="1" x14ac:dyDescent="0.2">
      <c r="A103" s="461"/>
      <c r="B103" s="772"/>
      <c r="C103" s="773"/>
      <c r="D103" s="158"/>
      <c r="E103" s="778"/>
      <c r="F103" s="779"/>
      <c r="G103" s="779"/>
      <c r="H103" s="779"/>
      <c r="I103" s="779"/>
      <c r="J103" s="779"/>
      <c r="K103" s="779"/>
      <c r="L103" s="779"/>
      <c r="M103" s="780"/>
      <c r="N103" s="462"/>
      <c r="O103" s="108"/>
      <c r="P103" s="257"/>
      <c r="Q103" s="781" t="str">
        <f t="shared" si="4"/>
        <v/>
      </c>
      <c r="R103" s="815"/>
      <c r="S103" s="775" t="str">
        <f t="shared" si="2"/>
        <v/>
      </c>
      <c r="T103" s="776"/>
      <c r="U103" s="777"/>
      <c r="V103" s="774"/>
      <c r="W103" s="774"/>
      <c r="X103" s="683"/>
    </row>
    <row r="104" spans="1:29" s="62" customFormat="1" ht="30" customHeight="1" x14ac:dyDescent="0.2">
      <c r="A104" s="461"/>
      <c r="B104" s="772"/>
      <c r="C104" s="773"/>
      <c r="D104" s="158"/>
      <c r="E104" s="778"/>
      <c r="F104" s="779"/>
      <c r="G104" s="779"/>
      <c r="H104" s="779"/>
      <c r="I104" s="779"/>
      <c r="J104" s="779"/>
      <c r="K104" s="779"/>
      <c r="L104" s="779"/>
      <c r="M104" s="780"/>
      <c r="N104" s="462"/>
      <c r="O104" s="108"/>
      <c r="P104" s="257"/>
      <c r="Q104" s="781" t="str">
        <f t="shared" si="4"/>
        <v/>
      </c>
      <c r="R104" s="815"/>
      <c r="S104" s="775" t="str">
        <f t="shared" si="2"/>
        <v/>
      </c>
      <c r="T104" s="776"/>
      <c r="U104" s="777"/>
      <c r="V104" s="774"/>
      <c r="W104" s="774"/>
      <c r="X104" s="683"/>
    </row>
    <row r="105" spans="1:29" s="346" customFormat="1" ht="7.5" customHeight="1" x14ac:dyDescent="0.2">
      <c r="A105" s="461"/>
      <c r="B105" s="464"/>
      <c r="C105" s="465"/>
      <c r="D105" s="466"/>
      <c r="E105" s="467"/>
      <c r="F105" s="467"/>
      <c r="G105" s="467"/>
      <c r="H105" s="467"/>
      <c r="I105" s="467"/>
      <c r="J105" s="467"/>
      <c r="K105" s="467"/>
      <c r="L105" s="467"/>
      <c r="M105" s="467"/>
      <c r="N105" s="468"/>
      <c r="O105" s="469"/>
      <c r="P105" s="470"/>
      <c r="Q105" s="341"/>
      <c r="R105" s="342"/>
      <c r="S105" s="343"/>
      <c r="T105" s="344"/>
      <c r="U105" s="344"/>
      <c r="V105" s="345"/>
      <c r="W105" s="345"/>
      <c r="X105" s="471"/>
    </row>
    <row r="106" spans="1:29" s="62" customFormat="1" ht="21" customHeight="1" x14ac:dyDescent="0.2">
      <c r="A106" s="446"/>
      <c r="B106" s="335" t="s">
        <v>15</v>
      </c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  <c r="Q106" s="336"/>
      <c r="R106" s="336"/>
      <c r="S106" s="336"/>
      <c r="T106" s="336"/>
      <c r="U106" s="336"/>
      <c r="V106" s="336"/>
      <c r="W106" s="336"/>
      <c r="X106" s="56"/>
      <c r="Y106" s="56"/>
      <c r="Z106" s="56"/>
      <c r="AA106" s="56"/>
      <c r="AB106" s="56"/>
      <c r="AC106" s="56"/>
    </row>
    <row r="107" spans="1:29" s="62" customFormat="1" ht="12" customHeight="1" x14ac:dyDescent="0.2">
      <c r="A107" s="446"/>
      <c r="B107" s="49" t="str">
        <f>B58</f>
        <v>FAPESP, NOVEMBRO DE 2013</v>
      </c>
      <c r="C107" s="3"/>
      <c r="D107" s="3"/>
      <c r="E107" s="3"/>
      <c r="F107" s="43"/>
      <c r="G107" s="43"/>
      <c r="H107" s="43"/>
      <c r="I107" s="43"/>
      <c r="J107" s="43"/>
      <c r="K107" s="43"/>
      <c r="L107" s="43"/>
      <c r="M107" s="3"/>
      <c r="N107" s="3"/>
      <c r="O107" s="3"/>
      <c r="P107" s="3"/>
      <c r="Q107" s="3"/>
      <c r="R107" s="3"/>
      <c r="S107" s="76"/>
      <c r="T107" s="76"/>
      <c r="U107" s="76"/>
      <c r="V107" s="76"/>
      <c r="W107" s="76">
        <f>W58+1</f>
        <v>2</v>
      </c>
      <c r="X107" s="56"/>
      <c r="Y107" s="56"/>
      <c r="Z107" s="56"/>
      <c r="AA107" s="56"/>
      <c r="AB107" s="56"/>
      <c r="AC107" s="56"/>
    </row>
    <row r="108" spans="1:29" s="79" customFormat="1" ht="12.75" customHeight="1" x14ac:dyDescent="0.2">
      <c r="A108" s="610"/>
      <c r="C108" s="110"/>
      <c r="D108" s="110"/>
      <c r="E108" s="110"/>
      <c r="N108" s="110"/>
      <c r="O108" s="110"/>
      <c r="X108" s="610"/>
    </row>
    <row r="109" spans="1:29" s="79" customFormat="1" ht="12.75" customHeight="1" x14ac:dyDescent="0.2">
      <c r="A109" s="610"/>
      <c r="C109" s="110"/>
      <c r="D109" s="110"/>
      <c r="E109" s="110"/>
      <c r="N109" s="110"/>
      <c r="O109" s="110"/>
      <c r="X109" s="610"/>
    </row>
    <row r="110" spans="1:29" s="79" customFormat="1" ht="12.75" customHeight="1" x14ac:dyDescent="0.2">
      <c r="A110" s="610"/>
      <c r="C110" s="110"/>
      <c r="D110" s="110"/>
      <c r="E110" s="110"/>
      <c r="N110" s="110"/>
      <c r="O110" s="110"/>
      <c r="X110" s="610"/>
    </row>
    <row r="111" spans="1:29" s="79" customFormat="1" ht="12.75" customHeight="1" x14ac:dyDescent="0.2">
      <c r="A111" s="610"/>
      <c r="C111" s="110"/>
      <c r="D111" s="110"/>
      <c r="E111" s="110"/>
      <c r="N111" s="110"/>
      <c r="O111" s="110"/>
      <c r="X111" s="610"/>
    </row>
    <row r="112" spans="1:29" s="79" customFormat="1" ht="12.75" customHeight="1" x14ac:dyDescent="0.2">
      <c r="A112" s="610"/>
      <c r="C112" s="110"/>
      <c r="D112" s="110"/>
      <c r="E112" s="110"/>
      <c r="N112" s="110"/>
      <c r="O112" s="110"/>
      <c r="X112" s="610"/>
    </row>
    <row r="113" spans="1:24" s="79" customFormat="1" ht="12.75" customHeight="1" x14ac:dyDescent="0.2">
      <c r="A113" s="610"/>
      <c r="C113" s="110"/>
      <c r="D113" s="110"/>
      <c r="E113" s="110"/>
      <c r="N113" s="110"/>
      <c r="O113" s="110"/>
      <c r="X113" s="610"/>
    </row>
    <row r="114" spans="1:24" s="79" customFormat="1" ht="12.75" customHeight="1" x14ac:dyDescent="0.2">
      <c r="A114" s="610"/>
      <c r="C114" s="110"/>
      <c r="D114" s="110"/>
      <c r="E114" s="110"/>
      <c r="N114" s="110"/>
      <c r="O114" s="110"/>
      <c r="X114" s="610"/>
    </row>
    <row r="115" spans="1:24" s="79" customFormat="1" ht="12.75" customHeight="1" x14ac:dyDescent="0.2">
      <c r="A115" s="610"/>
      <c r="C115" s="110"/>
      <c r="D115" s="110"/>
      <c r="E115" s="110"/>
      <c r="N115" s="110"/>
      <c r="O115" s="110"/>
      <c r="X115" s="610"/>
    </row>
    <row r="116" spans="1:24" s="79" customFormat="1" ht="12.75" customHeight="1" x14ac:dyDescent="0.2">
      <c r="A116" s="610"/>
      <c r="C116" s="110"/>
      <c r="D116" s="110"/>
      <c r="E116" s="110"/>
      <c r="N116" s="110"/>
      <c r="O116" s="110"/>
      <c r="X116" s="610"/>
    </row>
    <row r="117" spans="1:24" s="79" customFormat="1" ht="12.75" customHeight="1" x14ac:dyDescent="0.2">
      <c r="A117" s="610"/>
      <c r="C117" s="110"/>
      <c r="D117" s="110"/>
      <c r="E117" s="110"/>
      <c r="N117" s="110"/>
      <c r="O117" s="110"/>
      <c r="X117" s="610"/>
    </row>
    <row r="118" spans="1:24" s="79" customFormat="1" ht="12.75" customHeight="1" x14ac:dyDescent="0.2">
      <c r="A118" s="610"/>
      <c r="C118" s="110"/>
      <c r="D118" s="110"/>
      <c r="E118" s="110"/>
      <c r="N118" s="110"/>
      <c r="O118" s="110"/>
      <c r="X118" s="610"/>
    </row>
    <row r="119" spans="1:24" s="79" customFormat="1" ht="12.75" customHeight="1" x14ac:dyDescent="0.2">
      <c r="A119" s="610"/>
      <c r="C119" s="110"/>
      <c r="D119" s="110"/>
      <c r="E119" s="110"/>
      <c r="N119" s="110"/>
      <c r="O119" s="110"/>
      <c r="X119" s="610"/>
    </row>
    <row r="120" spans="1:24" s="79" customFormat="1" ht="12.75" customHeight="1" x14ac:dyDescent="0.2">
      <c r="A120" s="610"/>
      <c r="C120" s="110"/>
      <c r="D120" s="110"/>
      <c r="E120" s="110"/>
      <c r="N120" s="110"/>
      <c r="O120" s="110"/>
      <c r="X120" s="610"/>
    </row>
    <row r="121" spans="1:24" s="79" customFormat="1" ht="12.75" customHeight="1" x14ac:dyDescent="0.2">
      <c r="A121" s="610"/>
      <c r="C121" s="110"/>
      <c r="D121" s="110"/>
      <c r="E121" s="110"/>
      <c r="N121" s="110"/>
      <c r="O121" s="110"/>
      <c r="X121" s="610"/>
    </row>
    <row r="122" spans="1:24" s="79" customFormat="1" ht="12.75" customHeight="1" x14ac:dyDescent="0.2">
      <c r="A122" s="610"/>
      <c r="C122" s="110"/>
      <c r="D122" s="110"/>
      <c r="E122" s="110"/>
      <c r="N122" s="110"/>
      <c r="O122" s="110"/>
      <c r="X122" s="610"/>
    </row>
    <row r="123" spans="1:24" s="79" customFormat="1" ht="12.75" customHeight="1" x14ac:dyDescent="0.2">
      <c r="A123" s="610"/>
      <c r="C123" s="110"/>
      <c r="D123" s="110"/>
      <c r="E123" s="110"/>
      <c r="N123" s="110"/>
      <c r="O123" s="110"/>
      <c r="X123" s="610"/>
    </row>
    <row r="124" spans="1:24" s="79" customFormat="1" ht="12.75" customHeight="1" x14ac:dyDescent="0.2">
      <c r="A124" s="610"/>
      <c r="C124" s="110"/>
      <c r="D124" s="110"/>
      <c r="E124" s="110"/>
      <c r="N124" s="110"/>
      <c r="O124" s="110"/>
      <c r="X124" s="610"/>
    </row>
    <row r="125" spans="1:24" s="79" customFormat="1" ht="12.75" customHeight="1" x14ac:dyDescent="0.2">
      <c r="A125" s="610"/>
      <c r="C125" s="110"/>
      <c r="D125" s="110"/>
      <c r="E125" s="110"/>
      <c r="N125" s="110"/>
      <c r="O125" s="110"/>
      <c r="X125" s="610"/>
    </row>
    <row r="126" spans="1:24" s="79" customFormat="1" ht="12.75" customHeight="1" x14ac:dyDescent="0.2">
      <c r="A126" s="610"/>
      <c r="C126" s="110"/>
      <c r="D126" s="110"/>
      <c r="E126" s="110"/>
      <c r="N126" s="110"/>
      <c r="O126" s="110"/>
      <c r="X126" s="610"/>
    </row>
    <row r="127" spans="1:24" s="79" customFormat="1" ht="12.75" customHeight="1" x14ac:dyDescent="0.2">
      <c r="A127" s="610"/>
      <c r="C127" s="110"/>
      <c r="D127" s="110"/>
      <c r="E127" s="110"/>
      <c r="N127" s="110"/>
      <c r="O127" s="110"/>
      <c r="X127" s="610"/>
    </row>
    <row r="128" spans="1:24" s="79" customFormat="1" ht="12.75" customHeight="1" x14ac:dyDescent="0.2">
      <c r="A128" s="610"/>
      <c r="C128" s="110"/>
      <c r="D128" s="110"/>
      <c r="E128" s="110"/>
      <c r="N128" s="110"/>
      <c r="O128" s="110"/>
      <c r="X128" s="610"/>
    </row>
    <row r="129" spans="1:24" s="79" customFormat="1" ht="12.75" customHeight="1" x14ac:dyDescent="0.2">
      <c r="A129" s="610"/>
      <c r="C129" s="110"/>
      <c r="D129" s="110"/>
      <c r="E129" s="110"/>
      <c r="N129" s="110"/>
      <c r="O129" s="110"/>
      <c r="X129" s="610"/>
    </row>
    <row r="130" spans="1:24" s="79" customFormat="1" ht="12.75" customHeight="1" x14ac:dyDescent="0.2">
      <c r="A130" s="610"/>
      <c r="C130" s="110"/>
      <c r="D130" s="110"/>
      <c r="E130" s="110"/>
      <c r="N130" s="110"/>
      <c r="O130" s="110"/>
      <c r="X130" s="610"/>
    </row>
    <row r="131" spans="1:24" s="79" customFormat="1" ht="12.75" customHeight="1" x14ac:dyDescent="0.2">
      <c r="A131" s="610"/>
      <c r="C131" s="110"/>
      <c r="D131" s="110"/>
      <c r="E131" s="110"/>
      <c r="N131" s="110"/>
      <c r="O131" s="110"/>
      <c r="X131" s="610"/>
    </row>
    <row r="132" spans="1:24" s="79" customFormat="1" ht="12.75" customHeight="1" x14ac:dyDescent="0.2">
      <c r="A132" s="610"/>
      <c r="C132" s="110"/>
      <c r="D132" s="110"/>
      <c r="E132" s="110"/>
      <c r="N132" s="110"/>
      <c r="O132" s="110"/>
      <c r="X132" s="610"/>
    </row>
    <row r="133" spans="1:24" s="79" customFormat="1" ht="12" customHeight="1" x14ac:dyDescent="0.2">
      <c r="A133" s="610"/>
      <c r="C133" s="110"/>
      <c r="D133" s="110"/>
      <c r="E133" s="110"/>
      <c r="N133" s="110"/>
      <c r="O133" s="110"/>
      <c r="X133" s="610"/>
    </row>
    <row r="134" spans="1:24" s="79" customFormat="1" ht="12.75" customHeight="1" x14ac:dyDescent="0.2">
      <c r="A134" s="610"/>
      <c r="C134" s="110"/>
      <c r="D134" s="110"/>
      <c r="E134" s="110"/>
      <c r="N134" s="110"/>
      <c r="O134" s="110"/>
      <c r="X134" s="610"/>
    </row>
    <row r="135" spans="1:24" s="79" customFormat="1" ht="12.75" customHeight="1" x14ac:dyDescent="0.2">
      <c r="A135" s="610"/>
      <c r="C135" s="110"/>
      <c r="D135" s="110"/>
      <c r="E135" s="110"/>
      <c r="N135" s="110"/>
      <c r="O135" s="110"/>
      <c r="X135" s="610"/>
    </row>
    <row r="136" spans="1:24" s="79" customFormat="1" ht="12.75" customHeight="1" x14ac:dyDescent="0.2">
      <c r="A136" s="610"/>
      <c r="C136" s="110"/>
      <c r="D136" s="110"/>
      <c r="E136" s="110"/>
      <c r="N136" s="110"/>
      <c r="O136" s="110"/>
      <c r="X136" s="610"/>
    </row>
    <row r="137" spans="1:24" s="79" customFormat="1" ht="12.75" customHeight="1" x14ac:dyDescent="0.2">
      <c r="A137" s="610"/>
      <c r="C137" s="110"/>
      <c r="D137" s="110"/>
      <c r="E137" s="110"/>
      <c r="N137" s="110"/>
      <c r="O137" s="110"/>
      <c r="X137" s="610"/>
    </row>
    <row r="138" spans="1:24" s="79" customFormat="1" ht="12.75" customHeight="1" x14ac:dyDescent="0.2">
      <c r="A138" s="610"/>
      <c r="C138" s="110"/>
      <c r="D138" s="110"/>
      <c r="E138" s="110"/>
      <c r="N138" s="110"/>
      <c r="O138" s="110"/>
      <c r="X138" s="610"/>
    </row>
    <row r="139" spans="1:24" s="79" customFormat="1" ht="12.75" customHeight="1" x14ac:dyDescent="0.2">
      <c r="A139" s="610"/>
      <c r="C139" s="110"/>
      <c r="D139" s="110"/>
      <c r="E139" s="110"/>
      <c r="N139" s="110"/>
      <c r="O139" s="110"/>
      <c r="X139" s="610"/>
    </row>
    <row r="140" spans="1:24" s="79" customFormat="1" ht="12.75" customHeight="1" x14ac:dyDescent="0.2">
      <c r="A140" s="610"/>
      <c r="C140" s="110"/>
      <c r="D140" s="110"/>
      <c r="E140" s="110"/>
      <c r="N140" s="110"/>
      <c r="O140" s="110"/>
      <c r="X140" s="610"/>
    </row>
    <row r="141" spans="1:24" s="79" customFormat="1" ht="12.75" customHeight="1" x14ac:dyDescent="0.2">
      <c r="A141" s="610"/>
      <c r="C141" s="110"/>
      <c r="D141" s="110"/>
      <c r="E141" s="110"/>
      <c r="N141" s="110"/>
      <c r="O141" s="110"/>
      <c r="X141" s="610"/>
    </row>
    <row r="142" spans="1:24" s="79" customFormat="1" ht="12.75" customHeight="1" x14ac:dyDescent="0.2">
      <c r="A142" s="610"/>
      <c r="C142" s="110"/>
      <c r="D142" s="110"/>
      <c r="E142" s="110"/>
      <c r="N142" s="110"/>
      <c r="O142" s="110"/>
      <c r="X142" s="610"/>
    </row>
    <row r="143" spans="1:24" s="79" customFormat="1" ht="12.75" customHeight="1" x14ac:dyDescent="0.2">
      <c r="A143" s="610"/>
      <c r="C143" s="110"/>
      <c r="D143" s="110"/>
      <c r="E143" s="110"/>
      <c r="N143" s="110"/>
      <c r="O143" s="110"/>
      <c r="X143" s="610"/>
    </row>
    <row r="144" spans="1:24" s="79" customFormat="1" ht="16.5" customHeight="1" x14ac:dyDescent="0.2">
      <c r="A144" s="610"/>
      <c r="C144" s="403" t="s">
        <v>204</v>
      </c>
      <c r="D144" s="110"/>
      <c r="E144" s="110"/>
      <c r="N144" s="110"/>
      <c r="O144" s="110"/>
      <c r="X144" s="610"/>
    </row>
    <row r="145" spans="1:252" s="79" customFormat="1" ht="16.5" customHeight="1" x14ac:dyDescent="0.25">
      <c r="A145" s="610"/>
      <c r="C145" s="403" t="s">
        <v>205</v>
      </c>
      <c r="D145" s="110"/>
      <c r="E145" s="110"/>
      <c r="N145" s="110"/>
      <c r="O145" s="110"/>
      <c r="X145" s="610"/>
    </row>
    <row r="146" spans="1:252" s="79" customFormat="1" ht="12.75" customHeight="1" x14ac:dyDescent="0.2">
      <c r="A146" s="610"/>
      <c r="C146" s="110"/>
      <c r="D146" s="110"/>
      <c r="E146" s="110"/>
      <c r="N146" s="110"/>
      <c r="O146" s="110"/>
      <c r="X146" s="610"/>
    </row>
    <row r="147" spans="1:252" s="79" customFormat="1" ht="15" x14ac:dyDescent="0.2">
      <c r="A147" s="610"/>
      <c r="C147" s="227"/>
      <c r="D147" s="110"/>
      <c r="E147" s="110"/>
      <c r="N147" s="110"/>
      <c r="O147" s="110"/>
      <c r="X147" s="610"/>
    </row>
    <row r="148" spans="1:252" s="79" customFormat="1" ht="12.75" customHeight="1" x14ac:dyDescent="0.2">
      <c r="A148" s="610"/>
      <c r="C148" s="110"/>
      <c r="D148" s="110"/>
      <c r="E148" s="110"/>
      <c r="N148" s="110"/>
      <c r="O148" s="110"/>
      <c r="X148" s="610"/>
    </row>
    <row r="149" spans="1:252" s="79" customFormat="1" ht="15" customHeight="1" x14ac:dyDescent="0.2">
      <c r="A149" s="610"/>
      <c r="B149" s="43"/>
      <c r="C149" s="861" t="s">
        <v>43</v>
      </c>
      <c r="D149" s="861"/>
      <c r="E149" s="861"/>
      <c r="F149" s="861"/>
      <c r="G149" s="861"/>
      <c r="H149" s="861"/>
      <c r="I149" s="861"/>
      <c r="J149" s="861"/>
      <c r="K149" s="861"/>
      <c r="L149" s="861"/>
      <c r="M149" s="861"/>
      <c r="N149" s="861"/>
      <c r="O149" s="861"/>
      <c r="P149" s="861"/>
      <c r="Q149" s="861"/>
      <c r="R149" s="861"/>
      <c r="S149" s="861"/>
      <c r="T149" s="861"/>
      <c r="U149" s="861"/>
      <c r="V149" s="861"/>
      <c r="W149" s="861"/>
      <c r="X149" s="671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IO149" s="78"/>
      <c r="IP149" s="78"/>
      <c r="IQ149" s="78"/>
      <c r="IR149" s="78"/>
    </row>
    <row r="150" spans="1:252" s="79" customFormat="1" ht="15" customHeight="1" x14ac:dyDescent="0.2">
      <c r="A150" s="610"/>
      <c r="B150" s="43"/>
      <c r="C150" s="861" t="s">
        <v>44</v>
      </c>
      <c r="D150" s="861"/>
      <c r="E150" s="861"/>
      <c r="F150" s="861"/>
      <c r="G150" s="861"/>
      <c r="H150" s="861"/>
      <c r="I150" s="861"/>
      <c r="J150" s="861"/>
      <c r="K150" s="861"/>
      <c r="L150" s="861"/>
      <c r="M150" s="861"/>
      <c r="N150" s="861"/>
      <c r="O150" s="861"/>
      <c r="P150" s="861"/>
      <c r="Q150" s="861"/>
      <c r="R150" s="861"/>
      <c r="S150" s="861"/>
      <c r="T150" s="861"/>
      <c r="U150" s="861"/>
      <c r="V150" s="861"/>
      <c r="W150" s="861"/>
      <c r="X150" s="671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IO150" s="78"/>
      <c r="IP150" s="78"/>
      <c r="IQ150" s="78"/>
      <c r="IR150" s="78"/>
    </row>
    <row r="151" spans="1:252" s="79" customFormat="1" ht="5.25" customHeight="1" x14ac:dyDescent="0.2">
      <c r="A151" s="610"/>
      <c r="B151" s="4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43"/>
      <c r="R151" s="43"/>
      <c r="S151" s="43"/>
      <c r="T151" s="43"/>
      <c r="U151" s="2"/>
      <c r="V151" s="2"/>
      <c r="W151" s="2"/>
      <c r="X151" s="671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IO151" s="78"/>
      <c r="IP151" s="78"/>
      <c r="IQ151" s="78"/>
      <c r="IR151" s="78"/>
    </row>
    <row r="152" spans="1:252" s="6" customFormat="1" ht="19.5" customHeight="1" x14ac:dyDescent="0.2">
      <c r="C152" s="825" t="s">
        <v>22</v>
      </c>
      <c r="D152" s="826"/>
      <c r="E152" s="826"/>
      <c r="F152" s="826"/>
      <c r="G152" s="826"/>
      <c r="H152" s="826"/>
      <c r="I152" s="826"/>
      <c r="J152" s="826"/>
      <c r="K152" s="826"/>
      <c r="L152" s="826"/>
      <c r="M152" s="826"/>
      <c r="N152" s="826"/>
      <c r="O152" s="826"/>
      <c r="P152" s="826"/>
      <c r="Q152" s="826"/>
      <c r="R152" s="826"/>
      <c r="S152" s="826"/>
      <c r="T152" s="826"/>
      <c r="U152" s="826"/>
      <c r="V152" s="826"/>
      <c r="W152" s="826"/>
    </row>
    <row r="153" spans="1:252" ht="7.5" customHeight="1" x14ac:dyDescent="0.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U153" s="2"/>
      <c r="V153" s="2"/>
      <c r="W153" s="2"/>
      <c r="X153" s="671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IO153" s="2"/>
      <c r="IP153" s="2"/>
      <c r="IQ153" s="2"/>
      <c r="IR153" s="2"/>
    </row>
    <row r="154" spans="1:252" ht="14.25" customHeight="1" x14ac:dyDescent="0.25">
      <c r="C154" s="80" t="s">
        <v>45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U154" s="2"/>
      <c r="V154" s="2"/>
      <c r="W154" s="2"/>
      <c r="X154" s="671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IO154" s="2"/>
      <c r="IP154" s="2"/>
      <c r="IQ154" s="2"/>
      <c r="IR154" s="2"/>
    </row>
    <row r="155" spans="1:252" ht="14.25" customHeight="1" x14ac:dyDescent="0.25">
      <c r="C155" s="80" t="s">
        <v>46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U155" s="2"/>
      <c r="V155" s="2"/>
      <c r="W155" s="2"/>
      <c r="X155" s="671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IO155" s="2"/>
      <c r="IP155" s="2"/>
      <c r="IQ155" s="2"/>
      <c r="IR155" s="2"/>
    </row>
    <row r="156" spans="1:252" ht="14.25" customHeight="1" x14ac:dyDescent="0.25">
      <c r="C156" s="80" t="s">
        <v>47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U156" s="2"/>
      <c r="V156" s="2"/>
      <c r="W156" s="2"/>
      <c r="X156" s="671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IO156" s="89"/>
      <c r="IP156" s="89"/>
      <c r="IQ156" s="89"/>
      <c r="IR156" s="89"/>
    </row>
    <row r="157" spans="1:252" ht="14.25" customHeight="1" x14ac:dyDescent="0.25">
      <c r="C157" s="80" t="s">
        <v>48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U157" s="2"/>
      <c r="V157" s="2"/>
      <c r="W157" s="2"/>
      <c r="X157" s="671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IO157" s="89"/>
      <c r="IP157" s="89"/>
      <c r="IQ157" s="89"/>
      <c r="IR157" s="89"/>
    </row>
    <row r="158" spans="1:252" ht="12.75" customHeight="1" x14ac:dyDescent="0.2">
      <c r="C158" s="69" t="s">
        <v>49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U158" s="2"/>
      <c r="V158" s="2"/>
      <c r="W158" s="2"/>
      <c r="X158" s="671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IO158" s="87"/>
      <c r="IP158" s="87"/>
      <c r="IQ158" s="87"/>
      <c r="IR158" s="87"/>
    </row>
    <row r="159" spans="1:252" ht="14.25" customHeight="1" x14ac:dyDescent="0.25">
      <c r="C159" s="80" t="s">
        <v>50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U159" s="2"/>
      <c r="V159" s="2"/>
      <c r="W159" s="2"/>
      <c r="X159" s="671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252" ht="14.25" customHeight="1" x14ac:dyDescent="0.25">
      <c r="C160" s="80" t="s">
        <v>51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U160" s="2"/>
      <c r="V160" s="2"/>
      <c r="W160" s="2"/>
      <c r="X160" s="671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IO160" s="16"/>
      <c r="IP160" s="16"/>
      <c r="IQ160" s="16"/>
      <c r="IR160" s="16"/>
    </row>
    <row r="161" spans="1:252" ht="12.75" customHeight="1" x14ac:dyDescent="0.2">
      <c r="C161" s="69" t="s">
        <v>52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U161" s="2"/>
      <c r="V161" s="2"/>
      <c r="W161" s="2"/>
      <c r="X161" s="671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252" ht="12.75" customHeight="1" x14ac:dyDescent="0.25">
      <c r="C162" s="68" t="s">
        <v>53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U162" s="2"/>
      <c r="V162" s="2"/>
      <c r="W162" s="2"/>
      <c r="X162" s="671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252" ht="14.25" customHeight="1" x14ac:dyDescent="0.25">
      <c r="C163" s="80" t="s">
        <v>54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U163" s="2"/>
      <c r="V163" s="2"/>
      <c r="W163" s="2"/>
      <c r="X163" s="671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IO163" s="87"/>
      <c r="IP163" s="87"/>
      <c r="IQ163" s="87"/>
      <c r="IR163" s="87"/>
    </row>
    <row r="164" spans="1:252" ht="14.25" customHeight="1" x14ac:dyDescent="0.25">
      <c r="C164" s="80" t="s">
        <v>55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U164" s="2"/>
      <c r="V164" s="2"/>
      <c r="W164" s="2"/>
      <c r="X164" s="671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IQ164" s="89"/>
    </row>
    <row r="165" spans="1:252" ht="14.25" customHeight="1" x14ac:dyDescent="0.25">
      <c r="C165" s="80" t="s">
        <v>56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U165" s="2"/>
      <c r="V165" s="2"/>
      <c r="W165" s="2"/>
      <c r="X165" s="671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IQ165" s="89"/>
    </row>
    <row r="166" spans="1:252" ht="14.25" customHeight="1" x14ac:dyDescent="0.25">
      <c r="C166" s="80" t="s">
        <v>57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U166" s="2"/>
      <c r="V166" s="2"/>
      <c r="W166" s="2"/>
      <c r="X166" s="671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252" ht="14.25" customHeight="1" x14ac:dyDescent="0.25">
      <c r="C167" s="80" t="s">
        <v>203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U167" s="2"/>
      <c r="V167" s="2"/>
      <c r="W167" s="2"/>
      <c r="X167" s="671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252" ht="9" customHeight="1" x14ac:dyDescent="0.25">
      <c r="C168" s="8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U168" s="2"/>
      <c r="V168" s="2"/>
      <c r="W168" s="2"/>
      <c r="X168" s="671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252" ht="13.5" customHeight="1" x14ac:dyDescent="0.2">
      <c r="C169" s="86" t="s">
        <v>58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U169" s="2"/>
      <c r="V169" s="2"/>
      <c r="W169" s="2"/>
      <c r="X169" s="671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252" ht="13.5" customHeight="1" x14ac:dyDescent="0.2">
      <c r="C170" s="86" t="s">
        <v>254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U170" s="2"/>
      <c r="V170" s="2"/>
      <c r="W170" s="2"/>
      <c r="X170" s="671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252" ht="13.5" customHeight="1" x14ac:dyDescent="0.2">
      <c r="C171" s="86" t="s">
        <v>59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U171" s="2"/>
      <c r="V171" s="2"/>
      <c r="W171" s="2"/>
      <c r="X171" s="671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252" ht="13.5" customHeight="1" x14ac:dyDescent="0.2">
      <c r="C172" s="87" t="s">
        <v>60</v>
      </c>
      <c r="D172" s="43"/>
      <c r="E172" s="43"/>
      <c r="N172" s="43"/>
      <c r="O172" s="43"/>
      <c r="U172" s="2"/>
      <c r="V172" s="2"/>
      <c r="W172" s="2"/>
      <c r="X172" s="671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252" ht="13.5" customHeight="1" x14ac:dyDescent="0.2">
      <c r="C173" s="87" t="s">
        <v>61</v>
      </c>
      <c r="D173" s="43"/>
      <c r="E173" s="43"/>
      <c r="N173" s="43"/>
      <c r="O173" s="43"/>
      <c r="U173" s="2"/>
      <c r="V173" s="2"/>
      <c r="W173" s="2"/>
      <c r="X173" s="671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252" ht="19.5" customHeight="1" x14ac:dyDescent="0.2">
      <c r="A174" s="671"/>
      <c r="B174" s="2"/>
      <c r="C174" s="88" t="s">
        <v>62</v>
      </c>
      <c r="F174" s="2"/>
      <c r="G174" s="2"/>
      <c r="H174" s="2"/>
      <c r="I174" s="2"/>
      <c r="J174" s="2"/>
      <c r="K174" s="2"/>
      <c r="L174" s="2"/>
      <c r="M174" s="2"/>
      <c r="P174" s="2"/>
      <c r="Q174" s="2"/>
      <c r="R174" s="2"/>
      <c r="S174" s="2"/>
      <c r="T174" s="2"/>
      <c r="U174" s="2"/>
      <c r="V174" s="2"/>
      <c r="W174" s="2"/>
      <c r="X174" s="671"/>
    </row>
    <row r="175" spans="1:252" ht="15.75" customHeight="1" x14ac:dyDescent="0.2">
      <c r="A175" s="89"/>
      <c r="B175" s="90" t="s">
        <v>63</v>
      </c>
      <c r="C175" s="2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89"/>
      <c r="IO175" s="36"/>
      <c r="IP175" s="36"/>
      <c r="IQ175" s="36"/>
      <c r="IR175" s="36"/>
    </row>
    <row r="176" spans="1:252" ht="6" customHeight="1" x14ac:dyDescent="0.2">
      <c r="A176" s="89"/>
      <c r="B176" s="93"/>
      <c r="C176" s="94"/>
      <c r="D176" s="95"/>
      <c r="E176" s="96"/>
      <c r="F176" s="95"/>
      <c r="G176" s="97"/>
      <c r="H176" s="95"/>
      <c r="I176" s="95"/>
      <c r="J176" s="95"/>
      <c r="K176" s="95"/>
      <c r="L176" s="97"/>
      <c r="M176" s="97"/>
      <c r="N176" s="95"/>
      <c r="O176" s="95"/>
      <c r="P176" s="95"/>
      <c r="Q176" s="97"/>
      <c r="R176" s="97"/>
      <c r="S176" s="95"/>
      <c r="T176" s="95"/>
      <c r="U176" s="95"/>
      <c r="V176" s="97"/>
      <c r="W176" s="628"/>
      <c r="X176" s="262"/>
    </row>
    <row r="177" spans="1:252" ht="15.75" customHeight="1" x14ac:dyDescent="0.2">
      <c r="A177" s="87"/>
      <c r="B177" s="98"/>
      <c r="C177" s="299" t="s">
        <v>64</v>
      </c>
      <c r="D177" s="129" t="s">
        <v>65</v>
      </c>
      <c r="E177" s="299" t="s">
        <v>66</v>
      </c>
      <c r="F177" s="130">
        <v>1</v>
      </c>
      <c r="G177" s="472"/>
      <c r="H177" s="299" t="s">
        <v>64</v>
      </c>
      <c r="I177" s="301" t="s">
        <v>67</v>
      </c>
      <c r="J177" s="299" t="s">
        <v>66</v>
      </c>
      <c r="K177" s="214">
        <v>1.24</v>
      </c>
      <c r="L177" s="198"/>
      <c r="M177" s="299" t="s">
        <v>64</v>
      </c>
      <c r="N177" s="301" t="s">
        <v>68</v>
      </c>
      <c r="O177" s="299" t="s">
        <v>66</v>
      </c>
      <c r="P177" s="214">
        <v>0.27</v>
      </c>
      <c r="Q177" s="198"/>
      <c r="R177" s="299" t="s">
        <v>64</v>
      </c>
      <c r="S177" s="473"/>
      <c r="T177" s="299" t="s">
        <v>66</v>
      </c>
      <c r="U177" s="474"/>
      <c r="V177" s="715"/>
      <c r="W177" s="715"/>
      <c r="X177" s="87"/>
      <c r="IO177" s="87"/>
      <c r="IP177" s="87"/>
      <c r="IQ177" s="87"/>
      <c r="IR177" s="87"/>
    </row>
    <row r="178" spans="1:252" ht="5.25" customHeight="1" x14ac:dyDescent="0.2">
      <c r="B178" s="99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476"/>
    </row>
    <row r="179" spans="1:252" ht="4.5" customHeight="1" x14ac:dyDescent="0.2">
      <c r="A179" s="16"/>
      <c r="B179" s="16"/>
      <c r="C179" s="17"/>
      <c r="D179" s="17"/>
      <c r="E179" s="17"/>
      <c r="F179" s="19"/>
      <c r="G179" s="19"/>
      <c r="H179" s="19"/>
      <c r="I179" s="19"/>
      <c r="J179" s="19"/>
      <c r="K179" s="19"/>
      <c r="L179" s="1"/>
      <c r="M179" s="1"/>
      <c r="N179" s="17"/>
      <c r="O179" s="17"/>
      <c r="P179" s="19"/>
      <c r="Q179" s="19"/>
      <c r="R179" s="19"/>
      <c r="S179" s="19"/>
      <c r="T179" s="19"/>
      <c r="U179" s="19"/>
      <c r="V179" s="19"/>
      <c r="W179" s="19"/>
      <c r="X179" s="16"/>
    </row>
    <row r="180" spans="1:252" ht="13.5" customHeight="1" x14ac:dyDescent="0.2">
      <c r="A180" s="87"/>
      <c r="B180" s="741" t="s">
        <v>1</v>
      </c>
      <c r="C180" s="783"/>
      <c r="D180" s="20" t="s">
        <v>2</v>
      </c>
      <c r="E180" s="101" t="s">
        <v>3</v>
      </c>
      <c r="G180" s="102"/>
      <c r="H180" s="102"/>
      <c r="I180" s="102"/>
      <c r="J180" s="102"/>
      <c r="K180" s="102"/>
      <c r="L180" s="741" t="s">
        <v>4</v>
      </c>
      <c r="M180" s="783"/>
      <c r="N180" s="103" t="s">
        <v>5</v>
      </c>
      <c r="O180" s="21" t="s">
        <v>6</v>
      </c>
      <c r="P180" s="741" t="s">
        <v>7</v>
      </c>
      <c r="Q180" s="783"/>
      <c r="R180" s="741" t="s">
        <v>8</v>
      </c>
      <c r="S180" s="742"/>
      <c r="T180" s="783"/>
      <c r="U180" s="741" t="s">
        <v>19</v>
      </c>
      <c r="V180" s="742"/>
      <c r="W180" s="783"/>
      <c r="X180" s="87"/>
    </row>
    <row r="181" spans="1:252" ht="13.5" customHeight="1" x14ac:dyDescent="0.2">
      <c r="B181" s="730"/>
      <c r="C181" s="731"/>
      <c r="D181" s="438"/>
      <c r="E181" s="104"/>
      <c r="F181" s="105"/>
      <c r="G181" s="105"/>
      <c r="H181" s="105"/>
      <c r="I181" s="105"/>
      <c r="J181" s="105"/>
      <c r="K181" s="105"/>
      <c r="L181" s="847" t="s">
        <v>18</v>
      </c>
      <c r="M181" s="848"/>
      <c r="N181" s="106" t="s">
        <v>69</v>
      </c>
      <c r="O181" s="75" t="s">
        <v>70</v>
      </c>
      <c r="P181" s="816" t="s">
        <v>12</v>
      </c>
      <c r="Q181" s="817"/>
      <c r="R181" s="748" t="s">
        <v>71</v>
      </c>
      <c r="S181" s="749"/>
      <c r="T181" s="804"/>
      <c r="U181" s="748" t="s">
        <v>10</v>
      </c>
      <c r="V181" s="749"/>
      <c r="W181" s="804"/>
    </row>
    <row r="182" spans="1:252" ht="13.5" customHeight="1" x14ac:dyDescent="0.2">
      <c r="A182" s="87"/>
      <c r="B182" s="745" t="s">
        <v>9</v>
      </c>
      <c r="C182" s="805"/>
      <c r="D182" s="382" t="s">
        <v>16</v>
      </c>
      <c r="E182" s="389" t="s">
        <v>17</v>
      </c>
      <c r="G182" s="390"/>
      <c r="H182" s="390"/>
      <c r="I182" s="390"/>
      <c r="J182" s="390"/>
      <c r="K182" s="390"/>
      <c r="L182" s="849"/>
      <c r="M182" s="850"/>
      <c r="N182" s="107" t="s">
        <v>72</v>
      </c>
      <c r="O182" s="30" t="s">
        <v>73</v>
      </c>
      <c r="P182" s="818"/>
      <c r="Q182" s="819"/>
      <c r="R182" s="745" t="s">
        <v>74</v>
      </c>
      <c r="S182" s="746"/>
      <c r="T182" s="805"/>
      <c r="U182" s="745"/>
      <c r="V182" s="746"/>
      <c r="W182" s="805"/>
      <c r="X182" s="87"/>
      <c r="Y182" s="159" t="str">
        <f>D177</f>
        <v>USD</v>
      </c>
      <c r="Z182" s="160" t="str">
        <f>IF(Y182&lt;&gt;0,Y182,"")</f>
        <v>USD</v>
      </c>
      <c r="AA182" s="161">
        <f>F177</f>
        <v>1</v>
      </c>
    </row>
    <row r="183" spans="1:252" ht="18.75" customHeight="1" x14ac:dyDescent="0.2">
      <c r="B183" s="827">
        <v>1</v>
      </c>
      <c r="C183" s="828"/>
      <c r="D183" s="383">
        <v>1</v>
      </c>
      <c r="E183" s="851" t="s">
        <v>75</v>
      </c>
      <c r="F183" s="852"/>
      <c r="G183" s="852"/>
      <c r="H183" s="852"/>
      <c r="I183" s="852"/>
      <c r="J183" s="852"/>
      <c r="K183" s="853"/>
      <c r="L183" s="829"/>
      <c r="M183" s="830"/>
      <c r="N183" s="276" t="s">
        <v>67</v>
      </c>
      <c r="O183" s="408">
        <v>1000</v>
      </c>
      <c r="P183" s="845">
        <f>O183*D183</f>
        <v>1000</v>
      </c>
      <c r="Q183" s="846"/>
      <c r="R183" s="801">
        <f>IF(P183&lt;&gt;0,INDEX($AA$182:$AA$186,MATCH(N183,$Z$182:$Z$186,0))*P183,"")</f>
        <v>1240</v>
      </c>
      <c r="S183" s="802"/>
      <c r="T183" s="803"/>
      <c r="U183" s="822" t="s">
        <v>42</v>
      </c>
      <c r="V183" s="823"/>
      <c r="W183" s="824"/>
      <c r="Y183" s="475" t="str">
        <f>I177</f>
        <v>EUR</v>
      </c>
      <c r="Z183" s="160" t="str">
        <f>IF(Y183&lt;&gt;0,Y183,"")</f>
        <v>EUR</v>
      </c>
      <c r="AA183" s="161">
        <f>K177</f>
        <v>1.24</v>
      </c>
    </row>
    <row r="184" spans="1:252" ht="18.75" customHeight="1" x14ac:dyDescent="0.2">
      <c r="B184" s="827" t="s">
        <v>33</v>
      </c>
      <c r="C184" s="828"/>
      <c r="D184" s="383">
        <v>2</v>
      </c>
      <c r="E184" s="851" t="s">
        <v>76</v>
      </c>
      <c r="F184" s="852"/>
      <c r="G184" s="852"/>
      <c r="H184" s="852"/>
      <c r="I184" s="852"/>
      <c r="J184" s="852"/>
      <c r="K184" s="853"/>
      <c r="L184" s="829"/>
      <c r="M184" s="830"/>
      <c r="N184" s="276" t="s">
        <v>67</v>
      </c>
      <c r="O184" s="409">
        <v>92</v>
      </c>
      <c r="P184" s="845">
        <f t="shared" ref="P184:P189" si="5">O184*D184</f>
        <v>184</v>
      </c>
      <c r="Q184" s="846"/>
      <c r="R184" s="801">
        <f t="shared" ref="R184:R189" si="6">IF(P184&lt;&gt;0,INDEX($AA$182:$AA$186,MATCH(N184,$Z$182:$Z$186,0))*P184,"")</f>
        <v>228.16</v>
      </c>
      <c r="S184" s="802"/>
      <c r="T184" s="803"/>
      <c r="U184" s="822" t="s">
        <v>42</v>
      </c>
      <c r="V184" s="823"/>
      <c r="W184" s="824"/>
      <c r="Y184" s="162" t="str">
        <f>N177</f>
        <v>RUB</v>
      </c>
      <c r="Z184" s="160" t="str">
        <f>IF(Y184&lt;&gt;0,Y184,"")</f>
        <v>RUB</v>
      </c>
      <c r="AA184" s="161">
        <f>P177</f>
        <v>0.27</v>
      </c>
    </row>
    <row r="185" spans="1:252" ht="18.75" customHeight="1" x14ac:dyDescent="0.2">
      <c r="B185" s="827" t="s">
        <v>35</v>
      </c>
      <c r="C185" s="828"/>
      <c r="D185" s="383">
        <v>1</v>
      </c>
      <c r="E185" s="851" t="s">
        <v>77</v>
      </c>
      <c r="F185" s="852"/>
      <c r="G185" s="852"/>
      <c r="H185" s="852"/>
      <c r="I185" s="852"/>
      <c r="J185" s="852"/>
      <c r="K185" s="853"/>
      <c r="L185" s="829"/>
      <c r="M185" s="830"/>
      <c r="N185" s="276" t="s">
        <v>67</v>
      </c>
      <c r="O185" s="409">
        <v>40</v>
      </c>
      <c r="P185" s="845">
        <f t="shared" si="5"/>
        <v>40</v>
      </c>
      <c r="Q185" s="846"/>
      <c r="R185" s="801">
        <f t="shared" si="6"/>
        <v>49.6</v>
      </c>
      <c r="S185" s="802"/>
      <c r="T185" s="803"/>
      <c r="U185" s="822" t="s">
        <v>42</v>
      </c>
      <c r="V185" s="823"/>
      <c r="W185" s="824"/>
      <c r="Y185" s="162">
        <f>S177</f>
        <v>0</v>
      </c>
      <c r="Z185" s="160" t="str">
        <f>IF(Y185&lt;&gt;0,Y185,"")</f>
        <v/>
      </c>
      <c r="AA185" s="161">
        <f>U177</f>
        <v>0</v>
      </c>
    </row>
    <row r="186" spans="1:252" ht="18.75" customHeight="1" x14ac:dyDescent="0.2">
      <c r="B186" s="827" t="s">
        <v>78</v>
      </c>
      <c r="C186" s="828"/>
      <c r="D186" s="383">
        <v>1</v>
      </c>
      <c r="E186" s="851" t="s">
        <v>79</v>
      </c>
      <c r="F186" s="852"/>
      <c r="G186" s="852"/>
      <c r="H186" s="852"/>
      <c r="I186" s="852"/>
      <c r="J186" s="852"/>
      <c r="K186" s="853"/>
      <c r="L186" s="829"/>
      <c r="M186" s="830"/>
      <c r="N186" s="276" t="s">
        <v>67</v>
      </c>
      <c r="O186" s="409">
        <v>40</v>
      </c>
      <c r="P186" s="845">
        <f t="shared" si="5"/>
        <v>40</v>
      </c>
      <c r="Q186" s="846"/>
      <c r="R186" s="801">
        <f t="shared" si="6"/>
        <v>49.6</v>
      </c>
      <c r="S186" s="802"/>
      <c r="T186" s="803"/>
      <c r="U186" s="822" t="s">
        <v>42</v>
      </c>
      <c r="V186" s="823"/>
      <c r="W186" s="824"/>
      <c r="Y186" s="162" t="e">
        <f>#REF!</f>
        <v>#REF!</v>
      </c>
      <c r="Z186" s="160" t="e">
        <f>IF(Y186&lt;&gt;0,Y186,"")</f>
        <v>#REF!</v>
      </c>
      <c r="AA186" s="161" t="e">
        <f>#REF!</f>
        <v>#REF!</v>
      </c>
    </row>
    <row r="187" spans="1:252" ht="18.75" customHeight="1" x14ac:dyDescent="0.2">
      <c r="B187" s="827">
        <v>3</v>
      </c>
      <c r="C187" s="828"/>
      <c r="D187" s="383">
        <v>1</v>
      </c>
      <c r="E187" s="851" t="s">
        <v>80</v>
      </c>
      <c r="F187" s="852"/>
      <c r="G187" s="852"/>
      <c r="H187" s="852"/>
      <c r="I187" s="852"/>
      <c r="J187" s="852"/>
      <c r="K187" s="853"/>
      <c r="L187" s="829"/>
      <c r="M187" s="830"/>
      <c r="N187" s="276" t="s">
        <v>68</v>
      </c>
      <c r="O187" s="409">
        <v>583</v>
      </c>
      <c r="P187" s="845">
        <f t="shared" si="5"/>
        <v>583</v>
      </c>
      <c r="Q187" s="846"/>
      <c r="R187" s="801">
        <f t="shared" si="6"/>
        <v>157.41</v>
      </c>
      <c r="S187" s="802"/>
      <c r="T187" s="803"/>
      <c r="U187" s="822" t="s">
        <v>42</v>
      </c>
      <c r="V187" s="823"/>
      <c r="W187" s="824"/>
    </row>
    <row r="188" spans="1:252" ht="18.75" customHeight="1" x14ac:dyDescent="0.2">
      <c r="B188" s="827">
        <v>4</v>
      </c>
      <c r="C188" s="828"/>
      <c r="D188" s="383">
        <v>2</v>
      </c>
      <c r="E188" s="851" t="s">
        <v>81</v>
      </c>
      <c r="F188" s="852"/>
      <c r="G188" s="852"/>
      <c r="H188" s="852"/>
      <c r="I188" s="852"/>
      <c r="J188" s="852"/>
      <c r="K188" s="853"/>
      <c r="L188" s="829"/>
      <c r="M188" s="830"/>
      <c r="N188" s="276" t="s">
        <v>68</v>
      </c>
      <c r="O188" s="409">
        <v>583</v>
      </c>
      <c r="P188" s="845">
        <f t="shared" si="5"/>
        <v>1166</v>
      </c>
      <c r="Q188" s="846"/>
      <c r="R188" s="801">
        <f t="shared" si="6"/>
        <v>314.82</v>
      </c>
      <c r="S188" s="802"/>
      <c r="T188" s="803"/>
      <c r="U188" s="822" t="s">
        <v>42</v>
      </c>
      <c r="V188" s="823"/>
      <c r="W188" s="824"/>
    </row>
    <row r="189" spans="1:252" ht="18.75" customHeight="1" x14ac:dyDescent="0.2">
      <c r="B189" s="827" t="s">
        <v>82</v>
      </c>
      <c r="C189" s="828"/>
      <c r="D189" s="383">
        <v>1</v>
      </c>
      <c r="E189" s="851" t="s">
        <v>79</v>
      </c>
      <c r="F189" s="852"/>
      <c r="G189" s="852"/>
      <c r="H189" s="852"/>
      <c r="I189" s="852"/>
      <c r="J189" s="852"/>
      <c r="K189" s="853"/>
      <c r="L189" s="829"/>
      <c r="M189" s="830"/>
      <c r="N189" s="276" t="s">
        <v>68</v>
      </c>
      <c r="O189" s="409">
        <v>400</v>
      </c>
      <c r="P189" s="845">
        <f t="shared" si="5"/>
        <v>400</v>
      </c>
      <c r="Q189" s="846"/>
      <c r="R189" s="801">
        <f t="shared" si="6"/>
        <v>108</v>
      </c>
      <c r="S189" s="802"/>
      <c r="T189" s="803"/>
      <c r="U189" s="822" t="s">
        <v>42</v>
      </c>
      <c r="V189" s="823"/>
      <c r="W189" s="824"/>
    </row>
    <row r="190" spans="1:252" ht="16.5" customHeight="1" x14ac:dyDescent="0.2">
      <c r="B190" s="841"/>
      <c r="C190" s="842"/>
      <c r="D190" s="842"/>
      <c r="E190" s="48"/>
      <c r="F190" s="48"/>
      <c r="G190" s="48"/>
      <c r="H190" s="48"/>
      <c r="I190" s="48"/>
      <c r="J190" s="48"/>
      <c r="K190" s="48"/>
      <c r="L190" s="48"/>
      <c r="M190" s="48"/>
      <c r="N190" s="47"/>
      <c r="O190" s="109"/>
      <c r="P190" s="843" t="s">
        <v>13</v>
      </c>
      <c r="Q190" s="844"/>
      <c r="R190" s="854">
        <f>SUM(R183:R189)</f>
        <v>2147.59</v>
      </c>
      <c r="S190" s="855"/>
      <c r="T190" s="856"/>
      <c r="U190" s="822" t="s">
        <v>42</v>
      </c>
      <c r="V190" s="823"/>
      <c r="W190" s="824"/>
      <c r="X190" s="476"/>
    </row>
    <row r="191" spans="1:252" ht="12.75" x14ac:dyDescent="0.2">
      <c r="B191" s="494" t="str">
        <f>B107</f>
        <v>FAPESP, NOVEMBRO DE 2013</v>
      </c>
      <c r="C191" s="477"/>
      <c r="D191" s="477"/>
      <c r="E191" s="477"/>
      <c r="F191" s="477"/>
      <c r="G191" s="477"/>
      <c r="H191" s="477"/>
      <c r="I191" s="477"/>
      <c r="J191" s="477"/>
      <c r="K191" s="477"/>
      <c r="L191" s="477"/>
      <c r="M191" s="477"/>
      <c r="N191" s="477"/>
      <c r="O191" s="477"/>
      <c r="P191" s="477"/>
      <c r="Q191" s="477"/>
      <c r="R191" s="477"/>
      <c r="S191" s="477"/>
      <c r="T191" s="477"/>
      <c r="U191" s="477"/>
      <c r="V191" s="477"/>
      <c r="W191" s="477"/>
      <c r="X191" s="478"/>
    </row>
    <row r="192" spans="1:252" ht="12" hidden="1" customHeight="1" x14ac:dyDescent="0.2"/>
    <row r="193" ht="12.75" hidden="1" customHeight="1" x14ac:dyDescent="0.2"/>
    <row r="194" ht="0" hidden="1" customHeight="1" x14ac:dyDescent="0.2"/>
  </sheetData>
  <sheetProtection algorithmName="SHA-512" hashValue="0Il6upw8E/SvuckNGU8OiveYICL3vDcSuhfG2yBJUQceANr+ebvf2LYudGoAw2+HH8iJq5XsSKP6Bo2W3VgjUg==" saltValue="3cK7yWSb5XFf0LAZ56Zc9Q==" spinCount="100000" sheet="1" objects="1" scenarios="1"/>
  <mergeCells count="441">
    <mergeCell ref="V46:W46"/>
    <mergeCell ref="V47:W47"/>
    <mergeCell ref="V48:W48"/>
    <mergeCell ref="V49:W49"/>
    <mergeCell ref="V50:W50"/>
    <mergeCell ref="V51:W51"/>
    <mergeCell ref="V52:W52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G8:Q8"/>
    <mergeCell ref="E183:K183"/>
    <mergeCell ref="E184:K184"/>
    <mergeCell ref="E185:K185"/>
    <mergeCell ref="Q60:R60"/>
    <mergeCell ref="S60:U60"/>
    <mergeCell ref="Q88:R88"/>
    <mergeCell ref="E83:M83"/>
    <mergeCell ref="Q83:R83"/>
    <mergeCell ref="S83:U83"/>
    <mergeCell ref="E41:M41"/>
    <mergeCell ref="E42:M42"/>
    <mergeCell ref="E43:M43"/>
    <mergeCell ref="E44:M44"/>
    <mergeCell ref="E45:M45"/>
    <mergeCell ref="E46:M46"/>
    <mergeCell ref="E47:M47"/>
    <mergeCell ref="E48:M48"/>
    <mergeCell ref="E49:M49"/>
    <mergeCell ref="E50:M50"/>
    <mergeCell ref="E51:M51"/>
    <mergeCell ref="E52:M52"/>
    <mergeCell ref="E71:M71"/>
    <mergeCell ref="E72:M72"/>
    <mergeCell ref="E62:M62"/>
    <mergeCell ref="Q89:R89"/>
    <mergeCell ref="S89:U89"/>
    <mergeCell ref="Q87:R87"/>
    <mergeCell ref="S87:U87"/>
    <mergeCell ref="E73:M73"/>
    <mergeCell ref="E74:M74"/>
    <mergeCell ref="V65:W65"/>
    <mergeCell ref="V66:W66"/>
    <mergeCell ref="V67:W67"/>
    <mergeCell ref="V68:W68"/>
    <mergeCell ref="V69:W69"/>
    <mergeCell ref="V70:W70"/>
    <mergeCell ref="V71:W71"/>
    <mergeCell ref="V72:W72"/>
    <mergeCell ref="V73:W73"/>
    <mergeCell ref="V74:W74"/>
    <mergeCell ref="E65:M65"/>
    <mergeCell ref="V85:W85"/>
    <mergeCell ref="V82:W82"/>
    <mergeCell ref="Q75:R75"/>
    <mergeCell ref="S75:U75"/>
    <mergeCell ref="V75:W75"/>
    <mergeCell ref="V76:W76"/>
    <mergeCell ref="B102:C102"/>
    <mergeCell ref="E102:M102"/>
    <mergeCell ref="Q102:R102"/>
    <mergeCell ref="S102:U102"/>
    <mergeCell ref="V102:W102"/>
    <mergeCell ref="B101:C101"/>
    <mergeCell ref="E101:M101"/>
    <mergeCell ref="Q101:R101"/>
    <mergeCell ref="S101:U101"/>
    <mergeCell ref="V101:W101"/>
    <mergeCell ref="B104:C104"/>
    <mergeCell ref="E104:M104"/>
    <mergeCell ref="Q104:R104"/>
    <mergeCell ref="S104:U104"/>
    <mergeCell ref="V104:W104"/>
    <mergeCell ref="B103:C103"/>
    <mergeCell ref="E103:M103"/>
    <mergeCell ref="Q103:R103"/>
    <mergeCell ref="S103:U103"/>
    <mergeCell ref="V103:W103"/>
    <mergeCell ref="B100:C100"/>
    <mergeCell ref="E100:M100"/>
    <mergeCell ref="Q100:R100"/>
    <mergeCell ref="S100:U100"/>
    <mergeCell ref="V100:W100"/>
    <mergeCell ref="B98:C98"/>
    <mergeCell ref="E98:M98"/>
    <mergeCell ref="Q98:R98"/>
    <mergeCell ref="S98:U98"/>
    <mergeCell ref="V98:W98"/>
    <mergeCell ref="B99:C99"/>
    <mergeCell ref="E99:M99"/>
    <mergeCell ref="Q99:R99"/>
    <mergeCell ref="S99:U99"/>
    <mergeCell ref="V99:W99"/>
    <mergeCell ref="B97:C97"/>
    <mergeCell ref="E97:M97"/>
    <mergeCell ref="Q97:R97"/>
    <mergeCell ref="S97:U97"/>
    <mergeCell ref="V97:W97"/>
    <mergeCell ref="B96:C96"/>
    <mergeCell ref="E96:M96"/>
    <mergeCell ref="Q96:R96"/>
    <mergeCell ref="S96:U96"/>
    <mergeCell ref="V96:W96"/>
    <mergeCell ref="S95:U95"/>
    <mergeCell ref="B89:C89"/>
    <mergeCell ref="E89:M89"/>
    <mergeCell ref="B91:C91"/>
    <mergeCell ref="E91:M91"/>
    <mergeCell ref="Q91:R91"/>
    <mergeCell ref="S91:U91"/>
    <mergeCell ref="V95:W95"/>
    <mergeCell ref="E94:M94"/>
    <mergeCell ref="Q94:R94"/>
    <mergeCell ref="S94:U94"/>
    <mergeCell ref="V94:W94"/>
    <mergeCell ref="B94:C94"/>
    <mergeCell ref="V89:W89"/>
    <mergeCell ref="V90:W90"/>
    <mergeCell ref="V91:W91"/>
    <mergeCell ref="V93:W93"/>
    <mergeCell ref="S61:U61"/>
    <mergeCell ref="S88:U88"/>
    <mergeCell ref="B85:C85"/>
    <mergeCell ref="E85:M85"/>
    <mergeCell ref="Q85:R85"/>
    <mergeCell ref="E66:M66"/>
    <mergeCell ref="E67:M67"/>
    <mergeCell ref="E68:M68"/>
    <mergeCell ref="E69:M69"/>
    <mergeCell ref="E70:M70"/>
    <mergeCell ref="B86:C86"/>
    <mergeCell ref="E86:M86"/>
    <mergeCell ref="Q86:R86"/>
    <mergeCell ref="S86:U86"/>
    <mergeCell ref="B75:C75"/>
    <mergeCell ref="Q64:R64"/>
    <mergeCell ref="S64:U64"/>
    <mergeCell ref="B77:C77"/>
    <mergeCell ref="E77:M77"/>
    <mergeCell ref="Q77:R77"/>
    <mergeCell ref="S77:U77"/>
    <mergeCell ref="S76:U76"/>
    <mergeCell ref="Q82:R82"/>
    <mergeCell ref="S82:U82"/>
    <mergeCell ref="B60:C60"/>
    <mergeCell ref="E60:M60"/>
    <mergeCell ref="B88:C88"/>
    <mergeCell ref="B61:C61"/>
    <mergeCell ref="E61:M61"/>
    <mergeCell ref="N61:N62"/>
    <mergeCell ref="B83:C83"/>
    <mergeCell ref="B87:C87"/>
    <mergeCell ref="E87:M87"/>
    <mergeCell ref="E88:M88"/>
    <mergeCell ref="B82:C82"/>
    <mergeCell ref="E82:M82"/>
    <mergeCell ref="B71:C71"/>
    <mergeCell ref="B72:C72"/>
    <mergeCell ref="B73:C73"/>
    <mergeCell ref="B74:C74"/>
    <mergeCell ref="B62:C62"/>
    <mergeCell ref="B65:C65"/>
    <mergeCell ref="B66:C66"/>
    <mergeCell ref="B67:C67"/>
    <mergeCell ref="B68:C68"/>
    <mergeCell ref="B69:C69"/>
    <mergeCell ref="B70:C70"/>
    <mergeCell ref="E75:M75"/>
    <mergeCell ref="B84:C84"/>
    <mergeCell ref="E84:M84"/>
    <mergeCell ref="Q84:R84"/>
    <mergeCell ref="S84:U84"/>
    <mergeCell ref="V84:W84"/>
    <mergeCell ref="S85:U85"/>
    <mergeCell ref="C150:W150"/>
    <mergeCell ref="C149:W149"/>
    <mergeCell ref="V92:W92"/>
    <mergeCell ref="S90:U90"/>
    <mergeCell ref="V88:W88"/>
    <mergeCell ref="V87:W87"/>
    <mergeCell ref="V86:W86"/>
    <mergeCell ref="B93:C93"/>
    <mergeCell ref="E93:M93"/>
    <mergeCell ref="Q93:R93"/>
    <mergeCell ref="S93:U93"/>
    <mergeCell ref="B92:C92"/>
    <mergeCell ref="E92:M92"/>
    <mergeCell ref="Q92:R92"/>
    <mergeCell ref="S92:U92"/>
    <mergeCell ref="B95:C95"/>
    <mergeCell ref="E95:M95"/>
    <mergeCell ref="Q95:R95"/>
    <mergeCell ref="V77:W77"/>
    <mergeCell ref="B76:C76"/>
    <mergeCell ref="E76:M76"/>
    <mergeCell ref="Q76:R76"/>
    <mergeCell ref="B81:C81"/>
    <mergeCell ref="E81:M81"/>
    <mergeCell ref="Q81:R81"/>
    <mergeCell ref="S81:U81"/>
    <mergeCell ref="V81:W81"/>
    <mergeCell ref="B80:C80"/>
    <mergeCell ref="E80:M80"/>
    <mergeCell ref="Q80:R80"/>
    <mergeCell ref="S80:U80"/>
    <mergeCell ref="V80:W80"/>
    <mergeCell ref="B78:C78"/>
    <mergeCell ref="E78:M78"/>
    <mergeCell ref="Q78:R78"/>
    <mergeCell ref="S78:U78"/>
    <mergeCell ref="V83:W83"/>
    <mergeCell ref="R190:T190"/>
    <mergeCell ref="B188:C188"/>
    <mergeCell ref="R189:T189"/>
    <mergeCell ref="U190:W190"/>
    <mergeCell ref="U188:W188"/>
    <mergeCell ref="B17:C17"/>
    <mergeCell ref="E17:M17"/>
    <mergeCell ref="B28:C28"/>
    <mergeCell ref="B189:C189"/>
    <mergeCell ref="L189:M189"/>
    <mergeCell ref="P189:Q189"/>
    <mergeCell ref="B187:C187"/>
    <mergeCell ref="E188:K188"/>
    <mergeCell ref="E189:K189"/>
    <mergeCell ref="P185:Q185"/>
    <mergeCell ref="R185:T185"/>
    <mergeCell ref="U189:W189"/>
    <mergeCell ref="L188:M188"/>
    <mergeCell ref="P188:Q188"/>
    <mergeCell ref="R188:T188"/>
    <mergeCell ref="L187:M187"/>
    <mergeCell ref="P187:Q187"/>
    <mergeCell ref="R187:T187"/>
    <mergeCell ref="B190:D190"/>
    <mergeCell ref="P190:Q190"/>
    <mergeCell ref="B183:C183"/>
    <mergeCell ref="L183:M183"/>
    <mergeCell ref="P183:Q183"/>
    <mergeCell ref="B184:C184"/>
    <mergeCell ref="L184:M184"/>
    <mergeCell ref="P184:Q184"/>
    <mergeCell ref="B181:C181"/>
    <mergeCell ref="L181:M182"/>
    <mergeCell ref="B182:C182"/>
    <mergeCell ref="P181:Q182"/>
    <mergeCell ref="E186:K186"/>
    <mergeCell ref="P186:Q186"/>
    <mergeCell ref="E187:K187"/>
    <mergeCell ref="B21:C21"/>
    <mergeCell ref="E21:M21"/>
    <mergeCell ref="B22:C22"/>
    <mergeCell ref="E22:M22"/>
    <mergeCell ref="U185:W185"/>
    <mergeCell ref="B20:C20"/>
    <mergeCell ref="E20:M20"/>
    <mergeCell ref="B18:C18"/>
    <mergeCell ref="N18:N19"/>
    <mergeCell ref="B19:C19"/>
    <mergeCell ref="E19:M19"/>
    <mergeCell ref="E18:M18"/>
    <mergeCell ref="B63:C63"/>
    <mergeCell ref="E63:M63"/>
    <mergeCell ref="B90:C90"/>
    <mergeCell ref="E90:M90"/>
    <mergeCell ref="Q90:R90"/>
    <mergeCell ref="V78:W78"/>
    <mergeCell ref="R182:T182"/>
    <mergeCell ref="B180:C180"/>
    <mergeCell ref="L180:M180"/>
    <mergeCell ref="P180:Q180"/>
    <mergeCell ref="R180:T180"/>
    <mergeCell ref="U180:W180"/>
    <mergeCell ref="B25:C25"/>
    <mergeCell ref="E25:M25"/>
    <mergeCell ref="B29:C29"/>
    <mergeCell ref="E29:M29"/>
    <mergeCell ref="B27:C27"/>
    <mergeCell ref="E27:M27"/>
    <mergeCell ref="B24:C24"/>
    <mergeCell ref="E24:M24"/>
    <mergeCell ref="V23:W23"/>
    <mergeCell ref="Q24:R24"/>
    <mergeCell ref="S23:U23"/>
    <mergeCell ref="S24:U24"/>
    <mergeCell ref="B23:C23"/>
    <mergeCell ref="E23:M23"/>
    <mergeCell ref="V27:W27"/>
    <mergeCell ref="E32:M32"/>
    <mergeCell ref="B33:C33"/>
    <mergeCell ref="E33:M33"/>
    <mergeCell ref="Q33:R33"/>
    <mergeCell ref="V34:W34"/>
    <mergeCell ref="B30:C30"/>
    <mergeCell ref="E30:M30"/>
    <mergeCell ref="B31:C31"/>
    <mergeCell ref="E31:M31"/>
    <mergeCell ref="Q30:R30"/>
    <mergeCell ref="V31:W31"/>
    <mergeCell ref="V33:W33"/>
    <mergeCell ref="U187:W187"/>
    <mergeCell ref="U186:W186"/>
    <mergeCell ref="B36:C36"/>
    <mergeCell ref="E36:M36"/>
    <mergeCell ref="V36:W36"/>
    <mergeCell ref="V53:W53"/>
    <mergeCell ref="C152:W152"/>
    <mergeCell ref="B55:C55"/>
    <mergeCell ref="E55:M55"/>
    <mergeCell ref="B186:C186"/>
    <mergeCell ref="B185:C185"/>
    <mergeCell ref="L185:M185"/>
    <mergeCell ref="V55:W55"/>
    <mergeCell ref="U183:W183"/>
    <mergeCell ref="U184:W184"/>
    <mergeCell ref="B79:C79"/>
    <mergeCell ref="E54:M54"/>
    <mergeCell ref="Q40:R40"/>
    <mergeCell ref="Q53:R53"/>
    <mergeCell ref="V37:W37"/>
    <mergeCell ref="V54:W54"/>
    <mergeCell ref="V39:W39"/>
    <mergeCell ref="B54:C54"/>
    <mergeCell ref="L186:M186"/>
    <mergeCell ref="E37:M37"/>
    <mergeCell ref="E38:M38"/>
    <mergeCell ref="V38:W38"/>
    <mergeCell ref="E79:M79"/>
    <mergeCell ref="Q79:R79"/>
    <mergeCell ref="S79:U79"/>
    <mergeCell ref="E39:M39"/>
    <mergeCell ref="E53:M53"/>
    <mergeCell ref="Q63:R63"/>
    <mergeCell ref="S63:U63"/>
    <mergeCell ref="V40:W40"/>
    <mergeCell ref="V63:W63"/>
    <mergeCell ref="Q54:R54"/>
    <mergeCell ref="S55:U55"/>
    <mergeCell ref="V61:W62"/>
    <mergeCell ref="Q55:R55"/>
    <mergeCell ref="S53:U53"/>
    <mergeCell ref="S54:U54"/>
    <mergeCell ref="Q38:R38"/>
    <mergeCell ref="Q39:R39"/>
    <mergeCell ref="V60:W60"/>
    <mergeCell ref="V64:W64"/>
    <mergeCell ref="S62:U62"/>
    <mergeCell ref="Q61:R62"/>
    <mergeCell ref="R186:T186"/>
    <mergeCell ref="U181:W182"/>
    <mergeCell ref="R183:T183"/>
    <mergeCell ref="R184:T184"/>
    <mergeCell ref="R181:T181"/>
    <mergeCell ref="V41:W41"/>
    <mergeCell ref="V42:W42"/>
    <mergeCell ref="V43:W43"/>
    <mergeCell ref="B6:W6"/>
    <mergeCell ref="V79:W79"/>
    <mergeCell ref="U8:W8"/>
    <mergeCell ref="R8:T8"/>
    <mergeCell ref="E28:M28"/>
    <mergeCell ref="V28:W28"/>
    <mergeCell ref="B15:C15"/>
    <mergeCell ref="D15:H15"/>
    <mergeCell ref="B26:C26"/>
    <mergeCell ref="E26:M26"/>
    <mergeCell ref="B35:C35"/>
    <mergeCell ref="E35:M35"/>
    <mergeCell ref="B40:C40"/>
    <mergeCell ref="E40:M40"/>
    <mergeCell ref="B64:C64"/>
    <mergeCell ref="E64:M64"/>
    <mergeCell ref="V17:W17"/>
    <mergeCell ref="V25:W25"/>
    <mergeCell ref="V18:W19"/>
    <mergeCell ref="V30:W30"/>
    <mergeCell ref="V26:W26"/>
    <mergeCell ref="Q17:R17"/>
    <mergeCell ref="S17:U17"/>
    <mergeCell ref="S18:U18"/>
    <mergeCell ref="S19:U19"/>
    <mergeCell ref="Q20:R20"/>
    <mergeCell ref="Q21:R21"/>
    <mergeCell ref="Q22:R22"/>
    <mergeCell ref="Q23:R23"/>
    <mergeCell ref="Q18:R19"/>
    <mergeCell ref="Q36:R36"/>
    <mergeCell ref="Q37:R37"/>
    <mergeCell ref="Q27:R27"/>
    <mergeCell ref="Q28:R28"/>
    <mergeCell ref="Q29:R29"/>
    <mergeCell ref="S21:U21"/>
    <mergeCell ref="S22:U22"/>
    <mergeCell ref="V20:W20"/>
    <mergeCell ref="V24:W24"/>
    <mergeCell ref="V29:W29"/>
    <mergeCell ref="V35:W35"/>
    <mergeCell ref="S31:U31"/>
    <mergeCell ref="Q25:R25"/>
    <mergeCell ref="Q26:R26"/>
    <mergeCell ref="S20:U20"/>
    <mergeCell ref="Q31:R31"/>
    <mergeCell ref="Q32:R32"/>
    <mergeCell ref="Q34:R34"/>
    <mergeCell ref="Q35:R35"/>
    <mergeCell ref="V32:W32"/>
    <mergeCell ref="V21:W21"/>
    <mergeCell ref="V22:W22"/>
    <mergeCell ref="B39:C39"/>
    <mergeCell ref="B53:C53"/>
    <mergeCell ref="B37:C37"/>
    <mergeCell ref="B38:C38"/>
    <mergeCell ref="V44:W44"/>
    <mergeCell ref="V45:W45"/>
    <mergeCell ref="S25:U25"/>
    <mergeCell ref="S26:U26"/>
    <mergeCell ref="S27:U27"/>
    <mergeCell ref="S28:U28"/>
    <mergeCell ref="S29:U29"/>
    <mergeCell ref="S30:U30"/>
    <mergeCell ref="S32:U32"/>
    <mergeCell ref="S33:U33"/>
    <mergeCell ref="S40:U40"/>
    <mergeCell ref="S34:U34"/>
    <mergeCell ref="S35:U35"/>
    <mergeCell ref="S36:U36"/>
    <mergeCell ref="S37:U37"/>
    <mergeCell ref="S38:U38"/>
    <mergeCell ref="S39:U39"/>
    <mergeCell ref="B34:C34"/>
    <mergeCell ref="E34:M34"/>
    <mergeCell ref="B32:C32"/>
  </mergeCells>
  <conditionalFormatting sqref="P183:P189">
    <cfRule type="cellIs" dxfId="178" priority="60" stopIfTrue="1" operator="equal">
      <formula>"INDIQUE A QUANTIDADE"</formula>
    </cfRule>
  </conditionalFormatting>
  <conditionalFormatting sqref="R190">
    <cfRule type="cellIs" dxfId="177" priority="59" stopIfTrue="1" operator="equal">
      <formula>0</formula>
    </cfRule>
  </conditionalFormatting>
  <conditionalFormatting sqref="O183:O189 B183:B189 D183:D189">
    <cfRule type="cellIs" dxfId="176" priority="58" stopIfTrue="1" operator="equal">
      <formula>0</formula>
    </cfRule>
  </conditionalFormatting>
  <conditionalFormatting sqref="E183 N183:N189 D63:E104 B63:B104 B20:B55 D20:E55 O20:O55 O63:O104">
    <cfRule type="cellIs" dxfId="175" priority="57" stopIfTrue="1" operator="equal">
      <formula>0</formula>
    </cfRule>
  </conditionalFormatting>
  <conditionalFormatting sqref="T56:W56">
    <cfRule type="cellIs" dxfId="174" priority="46" stopIfTrue="1" operator="equal">
      <formula>"INDIQUE A MOEDA"</formula>
    </cfRule>
  </conditionalFormatting>
  <conditionalFormatting sqref="P63:P104 P20:P55">
    <cfRule type="cellIs" dxfId="173" priority="61" stopIfTrue="1" operator="equal">
      <formula>0</formula>
    </cfRule>
  </conditionalFormatting>
  <conditionalFormatting sqref="Q20:U20 Q63:U104 Q20:Q55 Q21:R54 S21:U55">
    <cfRule type="cellIs" dxfId="172" priority="45" stopIfTrue="1" operator="equal">
      <formula>0</formula>
    </cfRule>
  </conditionalFormatting>
  <conditionalFormatting sqref="Q20:U20 Q63:U104 Q20:Q55 Q21:R54 S21:U55">
    <cfRule type="cellIs" dxfId="171" priority="42" stopIfTrue="1" operator="equal">
      <formula>""</formula>
    </cfRule>
  </conditionalFormatting>
  <conditionalFormatting sqref="N63:N104 N20:N55">
    <cfRule type="cellIs" dxfId="170" priority="12" stopIfTrue="1" operator="equal">
      <formula>""</formula>
    </cfRule>
  </conditionalFormatting>
  <conditionalFormatting sqref="G8:Q8">
    <cfRule type="cellIs" dxfId="169" priority="6" stopIfTrue="1" operator="equal">
      <formula>""</formula>
    </cfRule>
  </conditionalFormatting>
  <conditionalFormatting sqref="U8:W8">
    <cfRule type="cellIs" dxfId="168" priority="5" stopIfTrue="1" operator="equal">
      <formula>""</formula>
    </cfRule>
  </conditionalFormatting>
  <conditionalFormatting sqref="D15:H15">
    <cfRule type="cellIs" dxfId="167" priority="1" operator="equal">
      <formula>""</formula>
    </cfRule>
  </conditionalFormatting>
  <dataValidations xWindow="320" yWindow="402" count="20">
    <dataValidation allowBlank="1" showInputMessage="1" showErrorMessage="1" promptTitle="EXEMPLO:" prompt="USD, EUR, GBP, JPY" sqref="D177 I177 N177 S177 N12 I12 D12 S12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77 P177 P12">
      <formula1>0.000000000001</formula1>
      <formula2>999999999.999999</formula2>
    </dataValidation>
    <dataValidation type="decimal" allowBlank="1" showInputMessage="1" errorTitle="ATENÇÃO!" error="Esse campo só aceita NÚMEROS. " sqref="R183:R189">
      <formula1>0.1</formula1>
      <formula2>999999999.999999</formula2>
    </dataValidation>
    <dataValidation allowBlank="1" showErrorMessage="1" sqref="O184:O189"/>
    <dataValidation operator="greaterThan" allowBlank="1" showErrorMessage="1" errorTitle="ATENÇÃO" error="O número do item nao pode ser igual ao anterior!!!!BURRÃO!!!_x000a__x000a_" sqref="B184:B189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77 F12">
      <formula1>0.1</formula1>
      <formula2>999999999.999999</formula2>
    </dataValidation>
    <dataValidation type="list" allowBlank="1" showErrorMessage="1" sqref="N183:N189">
      <formula1>$Z$182:$Z$186</formula1>
    </dataValidation>
    <dataValidation allowBlank="1" showInputMessage="1" showErrorMessage="1" promptTitle="ATENÇÃO!" prompt="PARA RADIOISÓTOPOS OU RADIOATIVOS,  INDICAR O Nº DE AUTORIZAÇÃO DA CNEN PARA O PESQUISADOR  E PARA A INSTITUIÇÃO." sqref="E105:M105"/>
    <dataValidation allowBlank="1" showInputMessage="1" showErrorMessage="1" promptTitle="ATENÇÃO" prompt="Faça a correlação entre o item solicitado e o orçamento apresentado." sqref="N63:N105 N20:N55"/>
    <dataValidation type="decimal" allowBlank="1" showInputMessage="1" showErrorMessage="1" errorTitle="ATENÇÃO!" error="Esse campo só aceita NÚMEROS. " sqref="P63:R105 P20:Q55">
      <formula1>0.1</formula1>
      <formula2>9999999999999.99</formula2>
    </dataValidation>
    <dataValidation type="whole" allowBlank="1" showInputMessage="1" showErrorMessage="1" errorTitle="ATENÇÃO" error="ESTE CAMPO SÓ ACEITA NÚMEROS INTEIROS" sqref="D63:D105 D20:D55">
      <formula1>1</formula1>
      <formula2>1000000000</formula2>
    </dataValidation>
    <dataValidation type="list" allowBlank="1" showErrorMessage="1" sqref="O105">
      <formula1>$Z$20:$Z$24</formula1>
    </dataValidation>
    <dataValidation type="decimal" allowBlank="1" showInputMessage="1" errorTitle="ATENÇÃO!" error="Esse campo só aceita NÚMEROS. " sqref="S105:U105 S63:S104 S20:S55">
      <formula1>0.1</formula1>
      <formula2>9999999999999.99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2">
      <formula1>0.000000000001</formula1>
      <formula2>999999999.999999</formula2>
    </dataValidation>
    <dataValidation allowBlank="1" showInputMessage="1" showErrorMessage="1" promptTitle="ATENÇÃO!" prompt="PREENCHIMENTO OBRIGATÓRIO SE O PROJETO ENVOLVER A_x000a_A AQUISIÇÃO DE RADIOISÓTOPOS OU RADIOATIVOS." sqref="M9:R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G8:Q8"/>
    <dataValidation allowBlank="1" showErrorMessage="1" promptTitle="ATENÇÃO!" prompt="PARA RADIOISÓTOPOS OU RADIOATIVOS,  INDICAR O Nº DE AUTORIZAÇÃO DA CNEN PARA O PESQUISADOR  E PARA A INSTITUIÇÃO." sqref="E63:M104 E20:M55"/>
    <dataValidation allowBlank="1" showInputMessage="1" showErrorMessage="1" promptTitle="EXEMPLO:" prompt="99/99999-9 - (SE FOR PEDIDO INICIAL, NÃO É NECESSÁRIO PREENCHER ESTE CAMPO)." sqref="U8:W8"/>
    <dataValidation type="list" allowBlank="1" showErrorMessage="1" sqref="O20:O55 O63:O104">
      <formula1>$Z$20:$Z$23</formula1>
    </dataValidation>
  </dataValidations>
  <printOptions horizontalCentered="1" verticalCentered="1"/>
  <pageMargins left="0.6692913385826772" right="0.27559055118110237" top="0.39370078740157483" bottom="0.39370078740157483" header="0" footer="0"/>
  <pageSetup paperSize="9" scale="54" fitToHeight="2" orientation="portrait" r:id="rId1"/>
  <rowBreaks count="1" manualBreakCount="1">
    <brk id="58" min="1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M65555"/>
  <sheetViews>
    <sheetView showGridLines="0" showRowColHeaders="0" zoomScaleNormal="100" workbookViewId="0"/>
  </sheetViews>
  <sheetFormatPr defaultColWidth="0" defaultRowHeight="12.75" zeroHeight="1" x14ac:dyDescent="0.2"/>
  <cols>
    <col min="1" max="1" width="2.28515625" style="450" customWidth="1"/>
    <col min="2" max="2" width="10.5703125" style="79" customWidth="1"/>
    <col min="3" max="3" width="7.7109375" style="110" customWidth="1"/>
    <col min="4" max="4" width="12.42578125" style="110" customWidth="1"/>
    <col min="5" max="5" width="8.42578125" style="110" customWidth="1"/>
    <col min="6" max="6" width="8.42578125" style="79" customWidth="1"/>
    <col min="7" max="7" width="0.85546875" style="79" customWidth="1"/>
    <col min="8" max="8" width="10" style="79" customWidth="1"/>
    <col min="9" max="9" width="9.7109375" style="79" customWidth="1"/>
    <col min="10" max="10" width="8.85546875" style="79" customWidth="1"/>
    <col min="11" max="11" width="16" style="79" customWidth="1"/>
    <col min="12" max="12" width="15.140625" style="110" customWidth="1"/>
    <col min="13" max="13" width="5.28515625" style="110" customWidth="1"/>
    <col min="14" max="14" width="19.42578125" style="79" customWidth="1"/>
    <col min="15" max="15" width="17.85546875" style="79" customWidth="1"/>
    <col min="16" max="16" width="2.42578125" style="79" customWidth="1"/>
    <col min="17" max="19" width="9.140625" style="79" hidden="1" customWidth="1"/>
    <col min="20" max="247" width="0" style="79" hidden="1" customWidth="1"/>
    <col min="248" max="16384" width="9.140625" style="79" hidden="1"/>
  </cols>
  <sheetData>
    <row r="1" spans="1:242" s="78" customFormat="1" ht="31.5" customHeight="1" x14ac:dyDescent="0.2">
      <c r="A1" s="620"/>
      <c r="B1" s="110"/>
      <c r="C1" s="110"/>
      <c r="D1" s="110"/>
      <c r="J1" s="110"/>
      <c r="K1" s="110"/>
    </row>
    <row r="2" spans="1:242" s="78" customFormat="1" ht="12.75" customHeight="1" x14ac:dyDescent="0.2">
      <c r="A2" s="573"/>
      <c r="B2" s="110"/>
      <c r="C2" s="110"/>
      <c r="D2" s="110"/>
      <c r="J2" s="110"/>
      <c r="K2" s="110"/>
    </row>
    <row r="3" spans="1:242" s="78" customFormat="1" ht="12.75" customHeight="1" x14ac:dyDescent="0.2">
      <c r="A3" s="573"/>
      <c r="B3" s="110"/>
      <c r="C3" s="110"/>
      <c r="D3" s="110"/>
      <c r="J3" s="110"/>
      <c r="K3" s="110"/>
    </row>
    <row r="4" spans="1:242" s="78" customFormat="1" ht="12.75" customHeight="1" x14ac:dyDescent="0.2">
      <c r="A4" s="573"/>
      <c r="B4" s="110"/>
      <c r="C4" s="110"/>
      <c r="D4" s="110"/>
      <c r="J4" s="110"/>
      <c r="K4" s="110"/>
    </row>
    <row r="5" spans="1:242" s="78" customFormat="1" ht="12.75" customHeight="1" x14ac:dyDescent="0.2">
      <c r="A5" s="573"/>
      <c r="B5" s="110"/>
      <c r="C5" s="110"/>
      <c r="D5" s="110"/>
      <c r="J5" s="110"/>
      <c r="K5" s="110"/>
    </row>
    <row r="6" spans="1:242" s="78" customFormat="1" ht="19.5" customHeight="1" x14ac:dyDescent="0.2">
      <c r="A6" s="629"/>
      <c r="B6" s="112" t="s">
        <v>209</v>
      </c>
    </row>
    <row r="7" spans="1:242" s="78" customFormat="1" ht="6" customHeight="1" x14ac:dyDescent="0.2">
      <c r="A7" s="629"/>
      <c r="B7" s="5"/>
      <c r="C7" s="7"/>
      <c r="D7" s="7"/>
      <c r="E7" s="88"/>
      <c r="F7" s="88"/>
      <c r="G7" s="88"/>
      <c r="H7" s="88"/>
      <c r="I7" s="88"/>
      <c r="J7" s="88"/>
      <c r="K7" s="88"/>
      <c r="L7" s="88"/>
      <c r="M7" s="88"/>
      <c r="O7" s="2"/>
      <c r="P7" s="2"/>
    </row>
    <row r="8" spans="1:242" s="78" customFormat="1" ht="19.5" customHeight="1" x14ac:dyDescent="0.2">
      <c r="A8" s="630"/>
      <c r="B8" s="11" t="s">
        <v>208</v>
      </c>
      <c r="C8" s="13"/>
      <c r="D8" s="13"/>
      <c r="E8" s="879"/>
      <c r="F8" s="880"/>
      <c r="G8" s="880"/>
      <c r="H8" s="880"/>
      <c r="I8" s="880"/>
      <c r="J8" s="880"/>
      <c r="K8" s="880"/>
      <c r="L8" s="880"/>
      <c r="M8" s="881"/>
      <c r="N8" s="611" t="s">
        <v>210</v>
      </c>
      <c r="O8" s="682"/>
      <c r="P8" s="618"/>
      <c r="Q8" s="113"/>
      <c r="R8" s="113"/>
      <c r="S8" s="113"/>
      <c r="T8" s="185"/>
      <c r="U8" s="114"/>
    </row>
    <row r="9" spans="1:242" s="78" customFormat="1" ht="6" customHeight="1" x14ac:dyDescent="0.2">
      <c r="A9" s="573"/>
      <c r="B9" s="112"/>
      <c r="C9" s="12"/>
      <c r="D9" s="111"/>
      <c r="E9" s="13"/>
      <c r="F9" s="113"/>
      <c r="G9" s="113"/>
      <c r="H9" s="113"/>
      <c r="I9" s="113"/>
      <c r="J9" s="113"/>
      <c r="K9" s="113"/>
      <c r="L9" s="113"/>
      <c r="M9" s="111"/>
      <c r="N9" s="186"/>
      <c r="O9" s="14"/>
      <c r="P9" s="619"/>
      <c r="Q9" s="113"/>
      <c r="R9" s="113"/>
      <c r="S9" s="113"/>
      <c r="T9" s="114"/>
      <c r="U9" s="114"/>
    </row>
    <row r="10" spans="1:242" s="59" customFormat="1" ht="19.5" customHeight="1" x14ac:dyDescent="0.2">
      <c r="A10" s="631"/>
      <c r="B10" s="378" t="s">
        <v>195</v>
      </c>
      <c r="C10" s="882" t="str">
        <f>IF(SUM(N15:N47,N56:N92)=0,"",SUM(N15:N47,N56:N92))</f>
        <v/>
      </c>
      <c r="D10" s="883"/>
      <c r="E10" s="883"/>
      <c r="F10" s="883"/>
      <c r="G10" s="884"/>
      <c r="I10" s="349"/>
      <c r="J10" s="349"/>
      <c r="K10" s="349"/>
      <c r="L10" s="349"/>
      <c r="M10" s="349"/>
      <c r="N10" s="349"/>
      <c r="O10" s="348"/>
      <c r="P10" s="620"/>
      <c r="Q10" s="188"/>
      <c r="R10" s="78"/>
      <c r="S10" s="78"/>
      <c r="T10" s="78"/>
      <c r="U10" s="78"/>
      <c r="Y10" s="58"/>
      <c r="Z10" s="58"/>
      <c r="AA10" s="58"/>
      <c r="AB10" s="58"/>
      <c r="AC10" s="58"/>
      <c r="AD10" s="58"/>
    </row>
    <row r="11" spans="1:242" s="78" customFormat="1" ht="7.5" customHeight="1" x14ac:dyDescent="0.2">
      <c r="A11" s="573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P11" s="442"/>
    </row>
    <row r="12" spans="1:242" s="29" customFormat="1" ht="15.75" customHeight="1" x14ac:dyDescent="0.2">
      <c r="A12" s="632"/>
      <c r="B12" s="143" t="s">
        <v>1</v>
      </c>
      <c r="C12" s="858" t="s">
        <v>2</v>
      </c>
      <c r="D12" s="859"/>
      <c r="E12" s="859"/>
      <c r="F12" s="859"/>
      <c r="G12" s="859"/>
      <c r="H12" s="859"/>
      <c r="I12" s="859"/>
      <c r="J12" s="859"/>
      <c r="K12" s="859"/>
      <c r="L12" s="859"/>
      <c r="M12" s="860"/>
      <c r="N12" s="189" t="s">
        <v>102</v>
      </c>
      <c r="O12" s="143" t="s">
        <v>4</v>
      </c>
      <c r="P12" s="621"/>
    </row>
    <row r="13" spans="1:242" ht="15.75" customHeight="1" x14ac:dyDescent="0.2">
      <c r="A13" s="623"/>
      <c r="B13" s="149"/>
      <c r="C13" s="831"/>
      <c r="D13" s="877"/>
      <c r="E13" s="877"/>
      <c r="F13" s="877"/>
      <c r="G13" s="877"/>
      <c r="H13" s="877"/>
      <c r="I13" s="877"/>
      <c r="J13" s="877"/>
      <c r="K13" s="877"/>
      <c r="L13" s="877"/>
      <c r="M13" s="878"/>
      <c r="N13" s="190"/>
      <c r="O13" s="624"/>
      <c r="P13" s="450"/>
      <c r="R13" s="29"/>
    </row>
    <row r="14" spans="1:242" s="29" customFormat="1" ht="15.75" customHeight="1" x14ac:dyDescent="0.2">
      <c r="A14" s="632"/>
      <c r="B14" s="152" t="s">
        <v>30</v>
      </c>
      <c r="C14" s="885" t="s">
        <v>17</v>
      </c>
      <c r="D14" s="886"/>
      <c r="E14" s="886"/>
      <c r="F14" s="886"/>
      <c r="G14" s="886"/>
      <c r="H14" s="886"/>
      <c r="I14" s="886"/>
      <c r="J14" s="886"/>
      <c r="K14" s="886"/>
      <c r="L14" s="886"/>
      <c r="M14" s="887"/>
      <c r="N14" s="170" t="s">
        <v>103</v>
      </c>
      <c r="O14" s="191" t="s">
        <v>10</v>
      </c>
      <c r="P14" s="621"/>
    </row>
    <row r="15" spans="1:242" ht="30" customHeight="1" x14ac:dyDescent="0.2">
      <c r="A15" s="461"/>
      <c r="B15" s="158"/>
      <c r="C15" s="869"/>
      <c r="D15" s="870"/>
      <c r="E15" s="870"/>
      <c r="F15" s="870"/>
      <c r="G15" s="870"/>
      <c r="H15" s="870"/>
      <c r="I15" s="870"/>
      <c r="J15" s="870"/>
      <c r="K15" s="870"/>
      <c r="L15" s="870"/>
      <c r="M15" s="871"/>
      <c r="N15" s="256"/>
      <c r="O15" s="183"/>
      <c r="P15" s="622"/>
      <c r="Q15" s="29" t="str">
        <f>'1-MPN'!S30</f>
        <v>MUDANÇA PARA VERTICAL</v>
      </c>
      <c r="R15" s="29"/>
      <c r="S15" s="29"/>
      <c r="T15" s="29"/>
      <c r="U15" s="29"/>
      <c r="IH15" s="81"/>
    </row>
    <row r="16" spans="1:242" ht="30" customHeight="1" x14ac:dyDescent="0.2">
      <c r="A16" s="461"/>
      <c r="B16" s="158"/>
      <c r="C16" s="869"/>
      <c r="D16" s="870"/>
      <c r="E16" s="870"/>
      <c r="F16" s="870"/>
      <c r="G16" s="870"/>
      <c r="H16" s="870"/>
      <c r="I16" s="870"/>
      <c r="J16" s="870"/>
      <c r="K16" s="870"/>
      <c r="L16" s="870"/>
      <c r="M16" s="871"/>
      <c r="N16" s="256"/>
      <c r="O16" s="183"/>
      <c r="P16" s="622"/>
      <c r="Q16" s="29" t="str">
        <f>'1-MPN'!S31</f>
        <v>PRIMEIRA PÁGINA 35 LINHAS COM ESPAÇO 30</v>
      </c>
    </row>
    <row r="17" spans="1:18" ht="30" customHeight="1" x14ac:dyDescent="0.2">
      <c r="A17" s="461"/>
      <c r="B17" s="158"/>
      <c r="C17" s="869"/>
      <c r="D17" s="870"/>
      <c r="E17" s="870"/>
      <c r="F17" s="870"/>
      <c r="G17" s="870"/>
      <c r="H17" s="870"/>
      <c r="I17" s="870"/>
      <c r="J17" s="870"/>
      <c r="K17" s="870"/>
      <c r="L17" s="870"/>
      <c r="M17" s="871"/>
      <c r="N17" s="256"/>
      <c r="O17" s="183"/>
      <c r="P17" s="622"/>
      <c r="Q17" s="29" t="str">
        <f>'1-MPN'!S32</f>
        <v>SEGUNDA PÁGINA 39 LINHAS</v>
      </c>
    </row>
    <row r="18" spans="1:18" ht="30" customHeight="1" x14ac:dyDescent="0.2">
      <c r="A18" s="461"/>
      <c r="B18" s="158"/>
      <c r="C18" s="869"/>
      <c r="D18" s="870"/>
      <c r="E18" s="870"/>
      <c r="F18" s="870"/>
      <c r="G18" s="870"/>
      <c r="H18" s="870"/>
      <c r="I18" s="870"/>
      <c r="J18" s="870"/>
      <c r="K18" s="870"/>
      <c r="L18" s="870"/>
      <c r="M18" s="871"/>
      <c r="N18" s="256"/>
      <c r="O18" s="183"/>
      <c r="P18" s="622"/>
      <c r="Q18" s="29" t="str">
        <f>'1-MPN'!S33</f>
        <v>COLUNA 7 - SÓ FAPESP, EXCLUIDO CA, CAD, DC</v>
      </c>
    </row>
    <row r="19" spans="1:18" ht="30" customHeight="1" x14ac:dyDescent="0.2">
      <c r="A19" s="461"/>
      <c r="B19" s="158"/>
      <c r="C19" s="869"/>
      <c r="D19" s="870"/>
      <c r="E19" s="870"/>
      <c r="F19" s="870"/>
      <c r="G19" s="870"/>
      <c r="H19" s="870"/>
      <c r="I19" s="870"/>
      <c r="J19" s="870"/>
      <c r="K19" s="870"/>
      <c r="L19" s="870"/>
      <c r="M19" s="871"/>
      <c r="N19" s="256"/>
      <c r="O19" s="183"/>
      <c r="P19" s="622"/>
      <c r="R19" s="29"/>
    </row>
    <row r="20" spans="1:18" ht="30" customHeight="1" x14ac:dyDescent="0.2">
      <c r="A20" s="461"/>
      <c r="B20" s="158"/>
      <c r="C20" s="869"/>
      <c r="D20" s="870"/>
      <c r="E20" s="870"/>
      <c r="F20" s="870"/>
      <c r="G20" s="870"/>
      <c r="H20" s="870"/>
      <c r="I20" s="870"/>
      <c r="J20" s="870"/>
      <c r="K20" s="870"/>
      <c r="L20" s="870"/>
      <c r="M20" s="871"/>
      <c r="N20" s="256"/>
      <c r="O20" s="183"/>
      <c r="P20" s="622"/>
      <c r="R20" s="29"/>
    </row>
    <row r="21" spans="1:18" ht="30" customHeight="1" x14ac:dyDescent="0.2">
      <c r="A21" s="461"/>
      <c r="B21" s="158"/>
      <c r="C21" s="869"/>
      <c r="D21" s="870"/>
      <c r="E21" s="870"/>
      <c r="F21" s="870"/>
      <c r="G21" s="870"/>
      <c r="H21" s="870"/>
      <c r="I21" s="870"/>
      <c r="J21" s="870"/>
      <c r="K21" s="870"/>
      <c r="L21" s="870"/>
      <c r="M21" s="871"/>
      <c r="N21" s="256"/>
      <c r="O21" s="183"/>
      <c r="P21" s="622"/>
      <c r="R21" s="29"/>
    </row>
    <row r="22" spans="1:18" ht="30" customHeight="1" x14ac:dyDescent="0.2">
      <c r="A22" s="461"/>
      <c r="B22" s="158"/>
      <c r="C22" s="869"/>
      <c r="D22" s="870"/>
      <c r="E22" s="870"/>
      <c r="F22" s="870"/>
      <c r="G22" s="870"/>
      <c r="H22" s="870"/>
      <c r="I22" s="870"/>
      <c r="J22" s="870"/>
      <c r="K22" s="870"/>
      <c r="L22" s="870"/>
      <c r="M22" s="871"/>
      <c r="N22" s="256"/>
      <c r="O22" s="183"/>
      <c r="P22" s="622"/>
      <c r="R22" s="29"/>
    </row>
    <row r="23" spans="1:18" ht="30" customHeight="1" x14ac:dyDescent="0.2">
      <c r="A23" s="461"/>
      <c r="B23" s="158"/>
      <c r="C23" s="869"/>
      <c r="D23" s="870"/>
      <c r="E23" s="870"/>
      <c r="F23" s="870"/>
      <c r="G23" s="870"/>
      <c r="H23" s="870"/>
      <c r="I23" s="870"/>
      <c r="J23" s="870"/>
      <c r="K23" s="870"/>
      <c r="L23" s="870"/>
      <c r="M23" s="871"/>
      <c r="N23" s="256"/>
      <c r="O23" s="183"/>
      <c r="P23" s="622"/>
      <c r="R23" s="29"/>
    </row>
    <row r="24" spans="1:18" ht="30" customHeight="1" x14ac:dyDescent="0.2">
      <c r="A24" s="461"/>
      <c r="B24" s="158"/>
      <c r="C24" s="869"/>
      <c r="D24" s="870"/>
      <c r="E24" s="870"/>
      <c r="F24" s="870"/>
      <c r="G24" s="870"/>
      <c r="H24" s="870"/>
      <c r="I24" s="870"/>
      <c r="J24" s="870"/>
      <c r="K24" s="870"/>
      <c r="L24" s="870"/>
      <c r="M24" s="871"/>
      <c r="N24" s="256"/>
      <c r="O24" s="183"/>
      <c r="P24" s="622"/>
      <c r="R24" s="29"/>
    </row>
    <row r="25" spans="1:18" ht="30" customHeight="1" x14ac:dyDescent="0.2">
      <c r="A25" s="461"/>
      <c r="B25" s="158"/>
      <c r="C25" s="869"/>
      <c r="D25" s="870"/>
      <c r="E25" s="870"/>
      <c r="F25" s="870"/>
      <c r="G25" s="870"/>
      <c r="H25" s="870"/>
      <c r="I25" s="870"/>
      <c r="J25" s="870"/>
      <c r="K25" s="870"/>
      <c r="L25" s="870"/>
      <c r="M25" s="871"/>
      <c r="N25" s="256"/>
      <c r="O25" s="183"/>
      <c r="P25" s="622"/>
      <c r="R25" s="29"/>
    </row>
    <row r="26" spans="1:18" ht="30" customHeight="1" x14ac:dyDescent="0.2">
      <c r="A26" s="461"/>
      <c r="B26" s="158"/>
      <c r="C26" s="869"/>
      <c r="D26" s="870"/>
      <c r="E26" s="870"/>
      <c r="F26" s="870"/>
      <c r="G26" s="870"/>
      <c r="H26" s="870"/>
      <c r="I26" s="870"/>
      <c r="J26" s="870"/>
      <c r="K26" s="870"/>
      <c r="L26" s="870"/>
      <c r="M26" s="871"/>
      <c r="N26" s="256"/>
      <c r="O26" s="183"/>
      <c r="P26" s="622"/>
      <c r="R26" s="29"/>
    </row>
    <row r="27" spans="1:18" ht="30" customHeight="1" x14ac:dyDescent="0.2">
      <c r="A27" s="461"/>
      <c r="B27" s="158"/>
      <c r="C27" s="869"/>
      <c r="D27" s="870"/>
      <c r="E27" s="870"/>
      <c r="F27" s="870"/>
      <c r="G27" s="870"/>
      <c r="H27" s="870"/>
      <c r="I27" s="870"/>
      <c r="J27" s="870"/>
      <c r="K27" s="870"/>
      <c r="L27" s="870"/>
      <c r="M27" s="871"/>
      <c r="N27" s="256"/>
      <c r="O27" s="183"/>
      <c r="P27" s="622"/>
      <c r="R27" s="29"/>
    </row>
    <row r="28" spans="1:18" ht="30" customHeight="1" x14ac:dyDescent="0.2">
      <c r="A28" s="461"/>
      <c r="B28" s="158"/>
      <c r="C28" s="869"/>
      <c r="D28" s="870"/>
      <c r="E28" s="870"/>
      <c r="F28" s="870"/>
      <c r="G28" s="870"/>
      <c r="H28" s="870"/>
      <c r="I28" s="870"/>
      <c r="J28" s="870"/>
      <c r="K28" s="870"/>
      <c r="L28" s="870"/>
      <c r="M28" s="871"/>
      <c r="N28" s="256"/>
      <c r="O28" s="183"/>
      <c r="P28" s="622"/>
      <c r="R28" s="29"/>
    </row>
    <row r="29" spans="1:18" ht="30" customHeight="1" x14ac:dyDescent="0.2">
      <c r="A29" s="461"/>
      <c r="B29" s="158"/>
      <c r="C29" s="869"/>
      <c r="D29" s="870"/>
      <c r="E29" s="870"/>
      <c r="F29" s="870"/>
      <c r="G29" s="870"/>
      <c r="H29" s="870"/>
      <c r="I29" s="870"/>
      <c r="J29" s="870"/>
      <c r="K29" s="870"/>
      <c r="L29" s="870"/>
      <c r="M29" s="871"/>
      <c r="N29" s="256"/>
      <c r="O29" s="183"/>
      <c r="P29" s="622"/>
      <c r="R29" s="29"/>
    </row>
    <row r="30" spans="1:18" ht="30" customHeight="1" x14ac:dyDescent="0.2">
      <c r="A30" s="461"/>
      <c r="B30" s="158"/>
      <c r="C30" s="607"/>
      <c r="D30" s="608"/>
      <c r="E30" s="608"/>
      <c r="F30" s="608"/>
      <c r="G30" s="608"/>
      <c r="H30" s="608"/>
      <c r="I30" s="608"/>
      <c r="J30" s="608"/>
      <c r="K30" s="608"/>
      <c r="L30" s="608"/>
      <c r="M30" s="609"/>
      <c r="N30" s="256"/>
      <c r="O30" s="183"/>
      <c r="P30" s="622"/>
      <c r="R30" s="29"/>
    </row>
    <row r="31" spans="1:18" ht="30" customHeight="1" x14ac:dyDescent="0.2">
      <c r="A31" s="461"/>
      <c r="B31" s="158"/>
      <c r="C31" s="607"/>
      <c r="D31" s="608"/>
      <c r="E31" s="608"/>
      <c r="F31" s="608"/>
      <c r="G31" s="608"/>
      <c r="H31" s="608"/>
      <c r="I31" s="608"/>
      <c r="J31" s="608"/>
      <c r="K31" s="608"/>
      <c r="L31" s="608"/>
      <c r="M31" s="609"/>
      <c r="N31" s="256"/>
      <c r="O31" s="183"/>
      <c r="P31" s="622"/>
      <c r="R31" s="29"/>
    </row>
    <row r="32" spans="1:18" ht="30" customHeight="1" x14ac:dyDescent="0.2">
      <c r="A32" s="461"/>
      <c r="B32" s="158"/>
      <c r="C32" s="607"/>
      <c r="D32" s="608"/>
      <c r="E32" s="608"/>
      <c r="F32" s="608"/>
      <c r="G32" s="608"/>
      <c r="H32" s="608"/>
      <c r="I32" s="608"/>
      <c r="J32" s="608"/>
      <c r="K32" s="608"/>
      <c r="L32" s="608"/>
      <c r="M32" s="609"/>
      <c r="N32" s="256"/>
      <c r="O32" s="183"/>
      <c r="P32" s="622"/>
      <c r="R32" s="29"/>
    </row>
    <row r="33" spans="1:18" ht="30" customHeight="1" x14ac:dyDescent="0.2">
      <c r="A33" s="461"/>
      <c r="B33" s="158"/>
      <c r="C33" s="607"/>
      <c r="D33" s="608"/>
      <c r="E33" s="608"/>
      <c r="F33" s="608"/>
      <c r="G33" s="608"/>
      <c r="H33" s="608"/>
      <c r="I33" s="608"/>
      <c r="J33" s="608"/>
      <c r="K33" s="608"/>
      <c r="L33" s="608"/>
      <c r="M33" s="609"/>
      <c r="N33" s="256"/>
      <c r="O33" s="183"/>
      <c r="P33" s="622"/>
      <c r="R33" s="29"/>
    </row>
    <row r="34" spans="1:18" ht="30" customHeight="1" x14ac:dyDescent="0.2">
      <c r="A34" s="461"/>
      <c r="B34" s="158"/>
      <c r="C34" s="869"/>
      <c r="D34" s="870"/>
      <c r="E34" s="870"/>
      <c r="F34" s="870"/>
      <c r="G34" s="870"/>
      <c r="H34" s="870"/>
      <c r="I34" s="870"/>
      <c r="J34" s="870"/>
      <c r="K34" s="870"/>
      <c r="L34" s="870"/>
      <c r="M34" s="871"/>
      <c r="N34" s="256"/>
      <c r="O34" s="183"/>
      <c r="P34" s="622"/>
      <c r="R34" s="29"/>
    </row>
    <row r="35" spans="1:18" ht="30" customHeight="1" x14ac:dyDescent="0.2">
      <c r="A35" s="461"/>
      <c r="B35" s="158"/>
      <c r="C35" s="869"/>
      <c r="D35" s="870"/>
      <c r="E35" s="870"/>
      <c r="F35" s="870"/>
      <c r="G35" s="870"/>
      <c r="H35" s="870"/>
      <c r="I35" s="870"/>
      <c r="J35" s="870"/>
      <c r="K35" s="870"/>
      <c r="L35" s="870"/>
      <c r="M35" s="871"/>
      <c r="N35" s="256"/>
      <c r="O35" s="183"/>
      <c r="P35" s="622"/>
      <c r="R35" s="29"/>
    </row>
    <row r="36" spans="1:18" ht="30" customHeight="1" x14ac:dyDescent="0.2">
      <c r="A36" s="461"/>
      <c r="B36" s="158"/>
      <c r="C36" s="869"/>
      <c r="D36" s="870"/>
      <c r="E36" s="870"/>
      <c r="F36" s="870"/>
      <c r="G36" s="870"/>
      <c r="H36" s="870"/>
      <c r="I36" s="870"/>
      <c r="J36" s="870"/>
      <c r="K36" s="870"/>
      <c r="L36" s="870"/>
      <c r="M36" s="871"/>
      <c r="N36" s="256"/>
      <c r="O36" s="183"/>
      <c r="P36" s="622"/>
      <c r="R36" s="29"/>
    </row>
    <row r="37" spans="1:18" ht="30" customHeight="1" x14ac:dyDescent="0.2">
      <c r="A37" s="461"/>
      <c r="B37" s="158"/>
      <c r="C37" s="869"/>
      <c r="D37" s="870"/>
      <c r="E37" s="870"/>
      <c r="F37" s="870"/>
      <c r="G37" s="870"/>
      <c r="H37" s="870"/>
      <c r="I37" s="870"/>
      <c r="J37" s="870"/>
      <c r="K37" s="870"/>
      <c r="L37" s="870"/>
      <c r="M37" s="871"/>
      <c r="N37" s="256"/>
      <c r="O37" s="183"/>
      <c r="P37" s="622"/>
      <c r="R37" s="29"/>
    </row>
    <row r="38" spans="1:18" ht="30" customHeight="1" x14ac:dyDescent="0.2">
      <c r="A38" s="461"/>
      <c r="B38" s="158"/>
      <c r="C38" s="869"/>
      <c r="D38" s="870"/>
      <c r="E38" s="870"/>
      <c r="F38" s="870"/>
      <c r="G38" s="870"/>
      <c r="H38" s="870"/>
      <c r="I38" s="870"/>
      <c r="J38" s="870"/>
      <c r="K38" s="870"/>
      <c r="L38" s="870"/>
      <c r="M38" s="871"/>
      <c r="N38" s="256"/>
      <c r="O38" s="183"/>
      <c r="P38" s="622"/>
      <c r="R38" s="29"/>
    </row>
    <row r="39" spans="1:18" ht="30" customHeight="1" x14ac:dyDescent="0.2">
      <c r="A39" s="461"/>
      <c r="B39" s="158"/>
      <c r="C39" s="869"/>
      <c r="D39" s="870"/>
      <c r="E39" s="870"/>
      <c r="F39" s="870"/>
      <c r="G39" s="870"/>
      <c r="H39" s="870"/>
      <c r="I39" s="870"/>
      <c r="J39" s="870"/>
      <c r="K39" s="870"/>
      <c r="L39" s="870"/>
      <c r="M39" s="871"/>
      <c r="N39" s="256"/>
      <c r="O39" s="183"/>
      <c r="P39" s="622"/>
      <c r="R39" s="29"/>
    </row>
    <row r="40" spans="1:18" ht="30" customHeight="1" x14ac:dyDescent="0.2">
      <c r="A40" s="461"/>
      <c r="B40" s="485"/>
      <c r="C40" s="869"/>
      <c r="D40" s="870"/>
      <c r="E40" s="870"/>
      <c r="F40" s="870"/>
      <c r="G40" s="870"/>
      <c r="H40" s="870"/>
      <c r="I40" s="870"/>
      <c r="J40" s="870"/>
      <c r="K40" s="870"/>
      <c r="L40" s="870"/>
      <c r="M40" s="871"/>
      <c r="N40" s="256"/>
      <c r="O40" s="183"/>
      <c r="P40" s="622"/>
      <c r="R40" s="29"/>
    </row>
    <row r="41" spans="1:18" ht="30" customHeight="1" x14ac:dyDescent="0.2">
      <c r="A41" s="461"/>
      <c r="B41" s="158"/>
      <c r="C41" s="869"/>
      <c r="D41" s="870"/>
      <c r="E41" s="870"/>
      <c r="F41" s="870"/>
      <c r="G41" s="870"/>
      <c r="H41" s="870"/>
      <c r="I41" s="870"/>
      <c r="J41" s="870"/>
      <c r="K41" s="870"/>
      <c r="L41" s="870"/>
      <c r="M41" s="871"/>
      <c r="N41" s="256"/>
      <c r="O41" s="183"/>
      <c r="P41" s="622"/>
      <c r="R41" s="29"/>
    </row>
    <row r="42" spans="1:18" ht="30" customHeight="1" x14ac:dyDescent="0.2">
      <c r="A42" s="461"/>
      <c r="B42" s="158"/>
      <c r="C42" s="869"/>
      <c r="D42" s="870"/>
      <c r="E42" s="870"/>
      <c r="F42" s="870"/>
      <c r="G42" s="870"/>
      <c r="H42" s="870"/>
      <c r="I42" s="870"/>
      <c r="J42" s="870"/>
      <c r="K42" s="870"/>
      <c r="L42" s="870"/>
      <c r="M42" s="871"/>
      <c r="N42" s="256"/>
      <c r="O42" s="183"/>
      <c r="P42" s="622"/>
      <c r="R42" s="29"/>
    </row>
    <row r="43" spans="1:18" ht="30" customHeight="1" x14ac:dyDescent="0.2">
      <c r="A43" s="461"/>
      <c r="B43" s="158"/>
      <c r="C43" s="869"/>
      <c r="D43" s="870"/>
      <c r="E43" s="870"/>
      <c r="F43" s="870"/>
      <c r="G43" s="870"/>
      <c r="H43" s="870"/>
      <c r="I43" s="870"/>
      <c r="J43" s="870"/>
      <c r="K43" s="870"/>
      <c r="L43" s="870"/>
      <c r="M43" s="871"/>
      <c r="N43" s="256"/>
      <c r="O43" s="183"/>
      <c r="P43" s="622"/>
      <c r="R43" s="29"/>
    </row>
    <row r="44" spans="1:18" ht="30" customHeight="1" x14ac:dyDescent="0.2">
      <c r="A44" s="461"/>
      <c r="B44" s="158"/>
      <c r="C44" s="869"/>
      <c r="D44" s="870"/>
      <c r="E44" s="870"/>
      <c r="F44" s="870"/>
      <c r="G44" s="870"/>
      <c r="H44" s="870"/>
      <c r="I44" s="870"/>
      <c r="J44" s="870"/>
      <c r="K44" s="870"/>
      <c r="L44" s="870"/>
      <c r="M44" s="871"/>
      <c r="N44" s="256"/>
      <c r="O44" s="183"/>
      <c r="P44" s="622"/>
      <c r="R44" s="29"/>
    </row>
    <row r="45" spans="1:18" ht="30" customHeight="1" x14ac:dyDescent="0.2">
      <c r="A45" s="461"/>
      <c r="B45" s="485"/>
      <c r="C45" s="869"/>
      <c r="D45" s="870"/>
      <c r="E45" s="870"/>
      <c r="F45" s="870"/>
      <c r="G45" s="870"/>
      <c r="H45" s="870"/>
      <c r="I45" s="870"/>
      <c r="J45" s="870"/>
      <c r="K45" s="870"/>
      <c r="L45" s="870"/>
      <c r="M45" s="871"/>
      <c r="N45" s="256"/>
      <c r="O45" s="183"/>
      <c r="P45" s="622"/>
      <c r="R45" s="29"/>
    </row>
    <row r="46" spans="1:18" ht="30" customHeight="1" x14ac:dyDescent="0.2">
      <c r="A46" s="461"/>
      <c r="B46" s="485"/>
      <c r="C46" s="869"/>
      <c r="D46" s="870"/>
      <c r="E46" s="870"/>
      <c r="F46" s="870"/>
      <c r="G46" s="870"/>
      <c r="H46" s="870"/>
      <c r="I46" s="870"/>
      <c r="J46" s="870"/>
      <c r="K46" s="870"/>
      <c r="L46" s="870"/>
      <c r="M46" s="871"/>
      <c r="N46" s="256"/>
      <c r="O46" s="183"/>
      <c r="P46" s="622"/>
      <c r="R46" s="29"/>
    </row>
    <row r="47" spans="1:18" ht="30" customHeight="1" x14ac:dyDescent="0.2">
      <c r="A47" s="461"/>
      <c r="B47" s="485"/>
      <c r="C47" s="869"/>
      <c r="D47" s="870"/>
      <c r="E47" s="870"/>
      <c r="F47" s="870"/>
      <c r="G47" s="870"/>
      <c r="H47" s="870"/>
      <c r="I47" s="870"/>
      <c r="J47" s="870"/>
      <c r="K47" s="870"/>
      <c r="L47" s="870"/>
      <c r="M47" s="871"/>
      <c r="N47" s="256"/>
      <c r="O47" s="183"/>
      <c r="P47" s="622"/>
      <c r="R47" s="29"/>
    </row>
    <row r="48" spans="1:18" s="92" customFormat="1" ht="6" customHeight="1" x14ac:dyDescent="0.2">
      <c r="A48" s="461"/>
      <c r="B48" s="164"/>
      <c r="C48" s="164"/>
      <c r="D48" s="164"/>
      <c r="E48" s="139"/>
      <c r="F48" s="139"/>
      <c r="G48" s="139"/>
      <c r="H48" s="139"/>
      <c r="I48" s="139"/>
      <c r="J48" s="164"/>
      <c r="K48" s="164"/>
      <c r="L48" s="165"/>
      <c r="M48" s="165"/>
      <c r="N48" s="37"/>
      <c r="O48" s="79"/>
      <c r="P48" s="623"/>
      <c r="R48" s="29"/>
    </row>
    <row r="49" spans="1:242" s="29" customFormat="1" ht="23.25" customHeight="1" x14ac:dyDescent="0.2">
      <c r="A49" s="460"/>
      <c r="B49" s="873" t="s">
        <v>15</v>
      </c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5"/>
      <c r="P49" s="461"/>
    </row>
    <row r="50" spans="1:242" ht="12.75" customHeight="1" x14ac:dyDescent="0.2">
      <c r="A50" s="623"/>
      <c r="B50" s="484" t="str">
        <f>'1-MPN'!B53</f>
        <v>FAPESP, NOVEMBRO DE 2013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93"/>
      <c r="O50" s="29">
        <v>1</v>
      </c>
      <c r="P50" s="461"/>
    </row>
    <row r="51" spans="1:242" ht="12.75" customHeight="1" x14ac:dyDescent="0.2">
      <c r="A51" s="623"/>
      <c r="B51" s="176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P51" s="461"/>
    </row>
    <row r="52" spans="1:242" x14ac:dyDescent="0.2">
      <c r="P52" s="450"/>
    </row>
    <row r="53" spans="1:242" s="29" customFormat="1" ht="15.75" customHeight="1" x14ac:dyDescent="0.2">
      <c r="A53" s="632"/>
      <c r="B53" s="143" t="s">
        <v>1</v>
      </c>
      <c r="C53" s="858" t="s">
        <v>2</v>
      </c>
      <c r="D53" s="859"/>
      <c r="E53" s="859"/>
      <c r="F53" s="859"/>
      <c r="G53" s="859"/>
      <c r="H53" s="859"/>
      <c r="I53" s="859"/>
      <c r="J53" s="859"/>
      <c r="K53" s="859"/>
      <c r="L53" s="859"/>
      <c r="M53" s="860"/>
      <c r="N53" s="189" t="s">
        <v>102</v>
      </c>
      <c r="O53" s="143" t="s">
        <v>4</v>
      </c>
      <c r="P53" s="621"/>
    </row>
    <row r="54" spans="1:242" ht="15.75" customHeight="1" x14ac:dyDescent="0.2">
      <c r="A54" s="623"/>
      <c r="B54" s="149"/>
      <c r="C54" s="831"/>
      <c r="D54" s="877"/>
      <c r="E54" s="877"/>
      <c r="F54" s="877"/>
      <c r="G54" s="877"/>
      <c r="H54" s="877"/>
      <c r="I54" s="877"/>
      <c r="J54" s="877"/>
      <c r="K54" s="877"/>
      <c r="L54" s="877"/>
      <c r="M54" s="878"/>
      <c r="N54" s="190"/>
      <c r="O54" s="624"/>
      <c r="P54" s="450"/>
      <c r="R54" s="29"/>
    </row>
    <row r="55" spans="1:242" s="29" customFormat="1" ht="15.75" customHeight="1" x14ac:dyDescent="0.2">
      <c r="A55" s="632"/>
      <c r="B55" s="152" t="s">
        <v>30</v>
      </c>
      <c r="C55" s="885" t="s">
        <v>17</v>
      </c>
      <c r="D55" s="886"/>
      <c r="E55" s="886"/>
      <c r="F55" s="886"/>
      <c r="G55" s="886"/>
      <c r="H55" s="886"/>
      <c r="I55" s="886"/>
      <c r="J55" s="886"/>
      <c r="K55" s="886"/>
      <c r="L55" s="886"/>
      <c r="M55" s="887"/>
      <c r="N55" s="170" t="s">
        <v>103</v>
      </c>
      <c r="O55" s="191" t="s">
        <v>10</v>
      </c>
      <c r="P55" s="621"/>
    </row>
    <row r="56" spans="1:242" ht="30" customHeight="1" x14ac:dyDescent="0.2">
      <c r="A56" s="461"/>
      <c r="B56" s="347"/>
      <c r="C56" s="869"/>
      <c r="D56" s="870"/>
      <c r="E56" s="870"/>
      <c r="F56" s="870"/>
      <c r="G56" s="870"/>
      <c r="H56" s="870"/>
      <c r="I56" s="870"/>
      <c r="J56" s="870"/>
      <c r="K56" s="870"/>
      <c r="L56" s="870"/>
      <c r="M56" s="871"/>
      <c r="N56" s="256"/>
      <c r="O56" s="183"/>
      <c r="P56" s="622"/>
      <c r="R56" s="29"/>
      <c r="IH56" s="81"/>
    </row>
    <row r="57" spans="1:242" ht="30" customHeight="1" x14ac:dyDescent="0.2">
      <c r="A57" s="461"/>
      <c r="B57" s="158"/>
      <c r="C57" s="869"/>
      <c r="D57" s="870"/>
      <c r="E57" s="870"/>
      <c r="F57" s="870"/>
      <c r="G57" s="870"/>
      <c r="H57" s="870"/>
      <c r="I57" s="870"/>
      <c r="J57" s="870"/>
      <c r="K57" s="870"/>
      <c r="L57" s="870"/>
      <c r="M57" s="871"/>
      <c r="N57" s="256"/>
      <c r="O57" s="183"/>
      <c r="P57" s="622"/>
      <c r="R57" s="29"/>
      <c r="IH57" s="81"/>
    </row>
    <row r="58" spans="1:242" ht="30" customHeight="1" x14ac:dyDescent="0.2">
      <c r="A58" s="461"/>
      <c r="B58" s="158"/>
      <c r="C58" s="869"/>
      <c r="D58" s="870"/>
      <c r="E58" s="870"/>
      <c r="F58" s="870"/>
      <c r="G58" s="870"/>
      <c r="H58" s="870"/>
      <c r="I58" s="870"/>
      <c r="J58" s="870"/>
      <c r="K58" s="870"/>
      <c r="L58" s="870"/>
      <c r="M58" s="871"/>
      <c r="N58" s="256"/>
      <c r="O58" s="183"/>
      <c r="P58" s="622"/>
      <c r="R58" s="29"/>
    </row>
    <row r="59" spans="1:242" ht="30" customHeight="1" x14ac:dyDescent="0.2">
      <c r="A59" s="461"/>
      <c r="B59" s="158"/>
      <c r="C59" s="869"/>
      <c r="D59" s="870"/>
      <c r="E59" s="870"/>
      <c r="F59" s="870"/>
      <c r="G59" s="870"/>
      <c r="H59" s="870"/>
      <c r="I59" s="870"/>
      <c r="J59" s="870"/>
      <c r="K59" s="870"/>
      <c r="L59" s="870"/>
      <c r="M59" s="871"/>
      <c r="N59" s="256"/>
      <c r="O59" s="183"/>
      <c r="P59" s="622"/>
      <c r="R59" s="29"/>
    </row>
    <row r="60" spans="1:242" ht="30" customHeight="1" x14ac:dyDescent="0.2">
      <c r="A60" s="461"/>
      <c r="B60" s="158"/>
      <c r="C60" s="869"/>
      <c r="D60" s="870"/>
      <c r="E60" s="870"/>
      <c r="F60" s="870"/>
      <c r="G60" s="870"/>
      <c r="H60" s="870"/>
      <c r="I60" s="870"/>
      <c r="J60" s="870"/>
      <c r="K60" s="870"/>
      <c r="L60" s="870"/>
      <c r="M60" s="871"/>
      <c r="N60" s="256"/>
      <c r="O60" s="183"/>
      <c r="P60" s="622"/>
      <c r="R60" s="29"/>
    </row>
    <row r="61" spans="1:242" ht="30" customHeight="1" x14ac:dyDescent="0.2">
      <c r="A61" s="461"/>
      <c r="B61" s="158"/>
      <c r="C61" s="869"/>
      <c r="D61" s="870"/>
      <c r="E61" s="870"/>
      <c r="F61" s="870"/>
      <c r="G61" s="870"/>
      <c r="H61" s="870"/>
      <c r="I61" s="870"/>
      <c r="J61" s="870"/>
      <c r="K61" s="870"/>
      <c r="L61" s="870"/>
      <c r="M61" s="871"/>
      <c r="N61" s="256"/>
      <c r="O61" s="183"/>
      <c r="P61" s="622"/>
      <c r="R61" s="29"/>
    </row>
    <row r="62" spans="1:242" ht="30" customHeight="1" x14ac:dyDescent="0.2">
      <c r="A62" s="461"/>
      <c r="B62" s="158"/>
      <c r="C62" s="869"/>
      <c r="D62" s="870"/>
      <c r="E62" s="870"/>
      <c r="F62" s="870"/>
      <c r="G62" s="870"/>
      <c r="H62" s="870"/>
      <c r="I62" s="870"/>
      <c r="J62" s="870"/>
      <c r="K62" s="870"/>
      <c r="L62" s="870"/>
      <c r="M62" s="871"/>
      <c r="N62" s="256"/>
      <c r="O62" s="183"/>
      <c r="P62" s="622"/>
      <c r="R62" s="29"/>
    </row>
    <row r="63" spans="1:242" ht="30" customHeight="1" x14ac:dyDescent="0.2">
      <c r="A63" s="461"/>
      <c r="B63" s="158"/>
      <c r="C63" s="869"/>
      <c r="D63" s="870"/>
      <c r="E63" s="870"/>
      <c r="F63" s="870"/>
      <c r="G63" s="870"/>
      <c r="H63" s="870"/>
      <c r="I63" s="870"/>
      <c r="J63" s="870"/>
      <c r="K63" s="870"/>
      <c r="L63" s="870"/>
      <c r="M63" s="871"/>
      <c r="N63" s="256"/>
      <c r="O63" s="183"/>
      <c r="P63" s="622"/>
      <c r="R63" s="29"/>
    </row>
    <row r="64" spans="1:242" ht="30" customHeight="1" x14ac:dyDescent="0.2">
      <c r="A64" s="461"/>
      <c r="B64" s="158"/>
      <c r="C64" s="869"/>
      <c r="D64" s="870"/>
      <c r="E64" s="870"/>
      <c r="F64" s="870"/>
      <c r="G64" s="870"/>
      <c r="H64" s="870"/>
      <c r="I64" s="870"/>
      <c r="J64" s="870"/>
      <c r="K64" s="870"/>
      <c r="L64" s="870"/>
      <c r="M64" s="871"/>
      <c r="N64" s="256"/>
      <c r="O64" s="183"/>
      <c r="P64" s="622"/>
      <c r="R64" s="29"/>
    </row>
    <row r="65" spans="1:242" ht="30" customHeight="1" x14ac:dyDescent="0.2">
      <c r="A65" s="461"/>
      <c r="B65" s="158"/>
      <c r="C65" s="869"/>
      <c r="D65" s="870"/>
      <c r="E65" s="870"/>
      <c r="F65" s="870"/>
      <c r="G65" s="870"/>
      <c r="H65" s="870"/>
      <c r="I65" s="870"/>
      <c r="J65" s="870"/>
      <c r="K65" s="870"/>
      <c r="L65" s="870"/>
      <c r="M65" s="871"/>
      <c r="N65" s="256"/>
      <c r="O65" s="183"/>
      <c r="P65" s="622"/>
      <c r="R65" s="29"/>
    </row>
    <row r="66" spans="1:242" ht="30" customHeight="1" x14ac:dyDescent="0.2">
      <c r="A66" s="461"/>
      <c r="B66" s="158"/>
      <c r="C66" s="869"/>
      <c r="D66" s="870"/>
      <c r="E66" s="870"/>
      <c r="F66" s="870"/>
      <c r="G66" s="870"/>
      <c r="H66" s="870"/>
      <c r="I66" s="870"/>
      <c r="J66" s="870"/>
      <c r="K66" s="870"/>
      <c r="L66" s="870"/>
      <c r="M66" s="871"/>
      <c r="N66" s="256"/>
      <c r="O66" s="183"/>
      <c r="P66" s="622"/>
      <c r="R66" s="29"/>
    </row>
    <row r="67" spans="1:242" ht="30" customHeight="1" x14ac:dyDescent="0.2">
      <c r="A67" s="461"/>
      <c r="B67" s="158"/>
      <c r="C67" s="869"/>
      <c r="D67" s="870"/>
      <c r="E67" s="870"/>
      <c r="F67" s="870"/>
      <c r="G67" s="870"/>
      <c r="H67" s="870"/>
      <c r="I67" s="870"/>
      <c r="J67" s="870"/>
      <c r="K67" s="870"/>
      <c r="L67" s="870"/>
      <c r="M67" s="871"/>
      <c r="N67" s="256"/>
      <c r="O67" s="183"/>
      <c r="P67" s="622"/>
      <c r="R67" s="29"/>
    </row>
    <row r="68" spans="1:242" ht="30" customHeight="1" x14ac:dyDescent="0.2">
      <c r="A68" s="461"/>
      <c r="B68" s="158"/>
      <c r="C68" s="869"/>
      <c r="D68" s="870"/>
      <c r="E68" s="870"/>
      <c r="F68" s="870"/>
      <c r="G68" s="870"/>
      <c r="H68" s="870"/>
      <c r="I68" s="870"/>
      <c r="J68" s="870"/>
      <c r="K68" s="870"/>
      <c r="L68" s="870"/>
      <c r="M68" s="871"/>
      <c r="N68" s="256"/>
      <c r="O68" s="183"/>
      <c r="P68" s="622"/>
      <c r="R68" s="29"/>
    </row>
    <row r="69" spans="1:242" ht="30" customHeight="1" x14ac:dyDescent="0.2">
      <c r="A69" s="461"/>
      <c r="B69" s="158"/>
      <c r="C69" s="869"/>
      <c r="D69" s="870"/>
      <c r="E69" s="870"/>
      <c r="F69" s="870"/>
      <c r="G69" s="870"/>
      <c r="H69" s="870"/>
      <c r="I69" s="870"/>
      <c r="J69" s="870"/>
      <c r="K69" s="870"/>
      <c r="L69" s="870"/>
      <c r="M69" s="871"/>
      <c r="N69" s="256"/>
      <c r="O69" s="183"/>
      <c r="P69" s="622"/>
      <c r="R69" s="29"/>
    </row>
    <row r="70" spans="1:242" ht="30" customHeight="1" x14ac:dyDescent="0.2">
      <c r="A70" s="461"/>
      <c r="B70" s="158"/>
      <c r="C70" s="869"/>
      <c r="D70" s="870"/>
      <c r="E70" s="870"/>
      <c r="F70" s="870"/>
      <c r="G70" s="870"/>
      <c r="H70" s="870"/>
      <c r="I70" s="870"/>
      <c r="J70" s="870"/>
      <c r="K70" s="870"/>
      <c r="L70" s="870"/>
      <c r="M70" s="871"/>
      <c r="N70" s="256"/>
      <c r="O70" s="183"/>
      <c r="P70" s="622"/>
      <c r="R70" s="29"/>
    </row>
    <row r="71" spans="1:242" ht="30" customHeight="1" x14ac:dyDescent="0.2">
      <c r="A71" s="461"/>
      <c r="B71" s="347"/>
      <c r="C71" s="607"/>
      <c r="D71" s="608"/>
      <c r="E71" s="608"/>
      <c r="F71" s="608"/>
      <c r="G71" s="608"/>
      <c r="H71" s="608"/>
      <c r="I71" s="608"/>
      <c r="J71" s="608"/>
      <c r="K71" s="608"/>
      <c r="L71" s="608"/>
      <c r="M71" s="609"/>
      <c r="N71" s="256"/>
      <c r="O71" s="183"/>
      <c r="P71" s="622"/>
      <c r="R71" s="29"/>
      <c r="IH71" s="81"/>
    </row>
    <row r="72" spans="1:242" ht="30" customHeight="1" x14ac:dyDescent="0.2">
      <c r="A72" s="461"/>
      <c r="B72" s="158"/>
      <c r="C72" s="607"/>
      <c r="D72" s="608"/>
      <c r="E72" s="608"/>
      <c r="F72" s="608"/>
      <c r="G72" s="608"/>
      <c r="H72" s="608"/>
      <c r="I72" s="608"/>
      <c r="J72" s="608"/>
      <c r="K72" s="608"/>
      <c r="L72" s="608"/>
      <c r="M72" s="609"/>
      <c r="N72" s="256"/>
      <c r="O72" s="183"/>
      <c r="P72" s="622"/>
      <c r="R72" s="29"/>
      <c r="IH72" s="81"/>
    </row>
    <row r="73" spans="1:242" ht="30" customHeight="1" x14ac:dyDescent="0.2">
      <c r="A73" s="461"/>
      <c r="B73" s="158"/>
      <c r="C73" s="607"/>
      <c r="D73" s="608"/>
      <c r="E73" s="608"/>
      <c r="F73" s="608"/>
      <c r="G73" s="608"/>
      <c r="H73" s="608"/>
      <c r="I73" s="608"/>
      <c r="J73" s="608"/>
      <c r="K73" s="608"/>
      <c r="L73" s="608"/>
      <c r="M73" s="609"/>
      <c r="N73" s="256"/>
      <c r="O73" s="183"/>
      <c r="P73" s="622"/>
      <c r="R73" s="29"/>
      <c r="IH73" s="81"/>
    </row>
    <row r="74" spans="1:242" ht="30" customHeight="1" x14ac:dyDescent="0.2">
      <c r="A74" s="461"/>
      <c r="B74" s="158"/>
      <c r="C74" s="607"/>
      <c r="D74" s="608"/>
      <c r="E74" s="608"/>
      <c r="F74" s="608"/>
      <c r="G74" s="608"/>
      <c r="H74" s="608"/>
      <c r="I74" s="608"/>
      <c r="J74" s="608"/>
      <c r="K74" s="608"/>
      <c r="L74" s="608"/>
      <c r="M74" s="609"/>
      <c r="N74" s="256"/>
      <c r="O74" s="183"/>
      <c r="P74" s="622"/>
      <c r="R74" s="29"/>
    </row>
    <row r="75" spans="1:242" ht="30" customHeight="1" x14ac:dyDescent="0.2">
      <c r="A75" s="461"/>
      <c r="B75" s="158"/>
      <c r="C75" s="869"/>
      <c r="D75" s="870"/>
      <c r="E75" s="870"/>
      <c r="F75" s="870"/>
      <c r="G75" s="870"/>
      <c r="H75" s="870"/>
      <c r="I75" s="870"/>
      <c r="J75" s="870"/>
      <c r="K75" s="870"/>
      <c r="L75" s="870"/>
      <c r="M75" s="871"/>
      <c r="N75" s="256"/>
      <c r="O75" s="183"/>
      <c r="P75" s="622"/>
      <c r="R75" s="29"/>
    </row>
    <row r="76" spans="1:242" ht="30" customHeight="1" x14ac:dyDescent="0.2">
      <c r="A76" s="461"/>
      <c r="B76" s="158"/>
      <c r="C76" s="869"/>
      <c r="D76" s="870"/>
      <c r="E76" s="870"/>
      <c r="F76" s="870"/>
      <c r="G76" s="870"/>
      <c r="H76" s="870"/>
      <c r="I76" s="870"/>
      <c r="J76" s="870"/>
      <c r="K76" s="870"/>
      <c r="L76" s="870"/>
      <c r="M76" s="871"/>
      <c r="N76" s="256"/>
      <c r="O76" s="183"/>
      <c r="P76" s="622"/>
      <c r="R76" s="29"/>
    </row>
    <row r="77" spans="1:242" ht="30" customHeight="1" x14ac:dyDescent="0.2">
      <c r="A77" s="461"/>
      <c r="B77" s="158"/>
      <c r="C77" s="869"/>
      <c r="D77" s="870"/>
      <c r="E77" s="870"/>
      <c r="F77" s="870"/>
      <c r="G77" s="870"/>
      <c r="H77" s="870"/>
      <c r="I77" s="870"/>
      <c r="J77" s="870"/>
      <c r="K77" s="870"/>
      <c r="L77" s="870"/>
      <c r="M77" s="871"/>
      <c r="N77" s="256"/>
      <c r="O77" s="183"/>
      <c r="P77" s="622"/>
      <c r="R77" s="29"/>
    </row>
    <row r="78" spans="1:242" ht="30" customHeight="1" x14ac:dyDescent="0.2">
      <c r="A78" s="461"/>
      <c r="B78" s="158"/>
      <c r="C78" s="869"/>
      <c r="D78" s="870"/>
      <c r="E78" s="870"/>
      <c r="F78" s="870"/>
      <c r="G78" s="870"/>
      <c r="H78" s="870"/>
      <c r="I78" s="870"/>
      <c r="J78" s="870"/>
      <c r="K78" s="870"/>
      <c r="L78" s="870"/>
      <c r="M78" s="871"/>
      <c r="N78" s="256"/>
      <c r="O78" s="183"/>
      <c r="P78" s="622"/>
      <c r="R78" s="29"/>
    </row>
    <row r="79" spans="1:242" ht="30" customHeight="1" x14ac:dyDescent="0.2">
      <c r="A79" s="461"/>
      <c r="B79" s="158"/>
      <c r="C79" s="869"/>
      <c r="D79" s="870"/>
      <c r="E79" s="870"/>
      <c r="F79" s="870"/>
      <c r="G79" s="870"/>
      <c r="H79" s="870"/>
      <c r="I79" s="870"/>
      <c r="J79" s="870"/>
      <c r="K79" s="870"/>
      <c r="L79" s="870"/>
      <c r="M79" s="871"/>
      <c r="N79" s="256"/>
      <c r="O79" s="183"/>
      <c r="P79" s="622"/>
      <c r="R79" s="29"/>
    </row>
    <row r="80" spans="1:242" ht="30" customHeight="1" x14ac:dyDescent="0.2">
      <c r="A80" s="461"/>
      <c r="B80" s="158"/>
      <c r="C80" s="869"/>
      <c r="D80" s="870"/>
      <c r="E80" s="870"/>
      <c r="F80" s="870"/>
      <c r="G80" s="870"/>
      <c r="H80" s="870"/>
      <c r="I80" s="870"/>
      <c r="J80" s="870"/>
      <c r="K80" s="870"/>
      <c r="L80" s="870"/>
      <c r="M80" s="871"/>
      <c r="N80" s="256"/>
      <c r="O80" s="183"/>
      <c r="P80" s="622"/>
      <c r="R80" s="29"/>
    </row>
    <row r="81" spans="1:18" ht="30" customHeight="1" x14ac:dyDescent="0.2">
      <c r="A81" s="461"/>
      <c r="B81" s="158"/>
      <c r="C81" s="869"/>
      <c r="D81" s="870"/>
      <c r="E81" s="870"/>
      <c r="F81" s="870"/>
      <c r="G81" s="870"/>
      <c r="H81" s="870"/>
      <c r="I81" s="870"/>
      <c r="J81" s="870"/>
      <c r="K81" s="870"/>
      <c r="L81" s="870"/>
      <c r="M81" s="871"/>
      <c r="N81" s="256"/>
      <c r="O81" s="183"/>
      <c r="P81" s="622"/>
      <c r="R81" s="29"/>
    </row>
    <row r="82" spans="1:18" ht="30" customHeight="1" x14ac:dyDescent="0.2">
      <c r="A82" s="461"/>
      <c r="B82" s="158"/>
      <c r="C82" s="607"/>
      <c r="D82" s="608"/>
      <c r="E82" s="608"/>
      <c r="F82" s="608"/>
      <c r="G82" s="608"/>
      <c r="H82" s="608"/>
      <c r="I82" s="608"/>
      <c r="J82" s="608"/>
      <c r="K82" s="608"/>
      <c r="L82" s="608"/>
      <c r="M82" s="609"/>
      <c r="N82" s="256"/>
      <c r="O82" s="183"/>
      <c r="P82" s="622"/>
      <c r="R82" s="29"/>
    </row>
    <row r="83" spans="1:18" ht="30" customHeight="1" x14ac:dyDescent="0.2">
      <c r="A83" s="461"/>
      <c r="B83" s="158"/>
      <c r="C83" s="869"/>
      <c r="D83" s="870"/>
      <c r="E83" s="870"/>
      <c r="F83" s="870"/>
      <c r="G83" s="870"/>
      <c r="H83" s="870"/>
      <c r="I83" s="870"/>
      <c r="J83" s="870"/>
      <c r="K83" s="870"/>
      <c r="L83" s="870"/>
      <c r="M83" s="871"/>
      <c r="N83" s="256"/>
      <c r="O83" s="183"/>
      <c r="P83" s="622"/>
      <c r="R83" s="29"/>
    </row>
    <row r="84" spans="1:18" ht="30" customHeight="1" x14ac:dyDescent="0.2">
      <c r="A84" s="461"/>
      <c r="B84" s="158"/>
      <c r="C84" s="869"/>
      <c r="D84" s="870"/>
      <c r="E84" s="870"/>
      <c r="F84" s="870"/>
      <c r="G84" s="870"/>
      <c r="H84" s="870"/>
      <c r="I84" s="870"/>
      <c r="J84" s="870"/>
      <c r="K84" s="870"/>
      <c r="L84" s="870"/>
      <c r="M84" s="871"/>
      <c r="N84" s="256"/>
      <c r="O84" s="183"/>
      <c r="P84" s="622"/>
      <c r="R84" s="29"/>
    </row>
    <row r="85" spans="1:18" ht="30" customHeight="1" x14ac:dyDescent="0.2">
      <c r="A85" s="461"/>
      <c r="B85" s="158"/>
      <c r="C85" s="869"/>
      <c r="D85" s="870"/>
      <c r="E85" s="870"/>
      <c r="F85" s="870"/>
      <c r="G85" s="870"/>
      <c r="H85" s="870"/>
      <c r="I85" s="870"/>
      <c r="J85" s="870"/>
      <c r="K85" s="870"/>
      <c r="L85" s="870"/>
      <c r="M85" s="871"/>
      <c r="N85" s="256"/>
      <c r="O85" s="183"/>
      <c r="P85" s="622"/>
      <c r="R85" s="29"/>
    </row>
    <row r="86" spans="1:18" ht="30" customHeight="1" x14ac:dyDescent="0.2">
      <c r="A86" s="461"/>
      <c r="B86" s="158"/>
      <c r="C86" s="869"/>
      <c r="D86" s="870"/>
      <c r="E86" s="870"/>
      <c r="F86" s="870"/>
      <c r="G86" s="870"/>
      <c r="H86" s="870"/>
      <c r="I86" s="870"/>
      <c r="J86" s="870"/>
      <c r="K86" s="870"/>
      <c r="L86" s="870"/>
      <c r="M86" s="871"/>
      <c r="N86" s="256"/>
      <c r="O86" s="183"/>
      <c r="P86" s="622"/>
      <c r="R86" s="29"/>
    </row>
    <row r="87" spans="1:18" ht="30" customHeight="1" x14ac:dyDescent="0.2">
      <c r="A87" s="461"/>
      <c r="B87" s="158"/>
      <c r="C87" s="869"/>
      <c r="D87" s="870"/>
      <c r="E87" s="870"/>
      <c r="F87" s="870"/>
      <c r="G87" s="870"/>
      <c r="H87" s="870"/>
      <c r="I87" s="870"/>
      <c r="J87" s="870"/>
      <c r="K87" s="870"/>
      <c r="L87" s="870"/>
      <c r="M87" s="871"/>
      <c r="N87" s="256"/>
      <c r="O87" s="183"/>
      <c r="P87" s="622"/>
      <c r="R87" s="29"/>
    </row>
    <row r="88" spans="1:18" ht="30" customHeight="1" x14ac:dyDescent="0.2">
      <c r="A88" s="461"/>
      <c r="B88" s="158"/>
      <c r="C88" s="869"/>
      <c r="D88" s="870"/>
      <c r="E88" s="870"/>
      <c r="F88" s="870"/>
      <c r="G88" s="870"/>
      <c r="H88" s="870"/>
      <c r="I88" s="870"/>
      <c r="J88" s="870"/>
      <c r="K88" s="870"/>
      <c r="L88" s="870"/>
      <c r="M88" s="871"/>
      <c r="N88" s="256"/>
      <c r="O88" s="183"/>
      <c r="P88" s="622"/>
      <c r="R88" s="29"/>
    </row>
    <row r="89" spans="1:18" ht="30" customHeight="1" x14ac:dyDescent="0.2">
      <c r="A89" s="461"/>
      <c r="B89" s="158"/>
      <c r="C89" s="607"/>
      <c r="D89" s="608"/>
      <c r="E89" s="608"/>
      <c r="F89" s="608"/>
      <c r="G89" s="608"/>
      <c r="H89" s="608"/>
      <c r="I89" s="608"/>
      <c r="J89" s="608"/>
      <c r="K89" s="608"/>
      <c r="L89" s="608"/>
      <c r="M89" s="609"/>
      <c r="N89" s="256"/>
      <c r="O89" s="183"/>
      <c r="P89" s="622"/>
      <c r="R89" s="29"/>
    </row>
    <row r="90" spans="1:18" ht="30" customHeight="1" x14ac:dyDescent="0.2">
      <c r="A90" s="461"/>
      <c r="B90" s="158"/>
      <c r="C90" s="869"/>
      <c r="D90" s="870"/>
      <c r="E90" s="870"/>
      <c r="F90" s="870"/>
      <c r="G90" s="870"/>
      <c r="H90" s="870"/>
      <c r="I90" s="870"/>
      <c r="J90" s="870"/>
      <c r="K90" s="870"/>
      <c r="L90" s="870"/>
      <c r="M90" s="871"/>
      <c r="N90" s="256"/>
      <c r="O90" s="183"/>
      <c r="P90" s="622"/>
      <c r="R90" s="29"/>
    </row>
    <row r="91" spans="1:18" ht="30" customHeight="1" x14ac:dyDescent="0.2">
      <c r="A91" s="461"/>
      <c r="B91" s="158"/>
      <c r="C91" s="869"/>
      <c r="D91" s="870"/>
      <c r="E91" s="870"/>
      <c r="F91" s="870"/>
      <c r="G91" s="870"/>
      <c r="H91" s="870"/>
      <c r="I91" s="870"/>
      <c r="J91" s="870"/>
      <c r="K91" s="870"/>
      <c r="L91" s="870"/>
      <c r="M91" s="871"/>
      <c r="N91" s="256"/>
      <c r="O91" s="183"/>
      <c r="P91" s="622"/>
    </row>
    <row r="92" spans="1:18" ht="30" customHeight="1" x14ac:dyDescent="0.2">
      <c r="A92" s="461"/>
      <c r="B92" s="158"/>
      <c r="C92" s="869"/>
      <c r="D92" s="870"/>
      <c r="E92" s="870"/>
      <c r="F92" s="870"/>
      <c r="G92" s="870"/>
      <c r="H92" s="870"/>
      <c r="I92" s="870"/>
      <c r="J92" s="870"/>
      <c r="K92" s="870"/>
      <c r="L92" s="870"/>
      <c r="M92" s="871"/>
      <c r="N92" s="256"/>
      <c r="O92" s="183"/>
      <c r="P92" s="622"/>
    </row>
    <row r="93" spans="1:18" s="92" customFormat="1" ht="6" customHeight="1" x14ac:dyDescent="0.2">
      <c r="A93" s="461"/>
      <c r="B93" s="164"/>
      <c r="C93" s="164"/>
      <c r="D93" s="164"/>
      <c r="E93" s="139"/>
      <c r="F93" s="139"/>
      <c r="G93" s="139"/>
      <c r="H93" s="139"/>
      <c r="I93" s="139"/>
      <c r="J93" s="164"/>
      <c r="K93" s="164"/>
      <c r="L93" s="165"/>
      <c r="M93" s="165"/>
      <c r="N93" s="37"/>
      <c r="O93" s="79"/>
      <c r="P93" s="623"/>
    </row>
    <row r="94" spans="1:18" s="29" customFormat="1" ht="23.25" customHeight="1" x14ac:dyDescent="0.2">
      <c r="A94" s="460"/>
      <c r="B94" s="873" t="s">
        <v>15</v>
      </c>
      <c r="C94" s="874"/>
      <c r="D94" s="874"/>
      <c r="E94" s="874"/>
      <c r="F94" s="874"/>
      <c r="G94" s="874"/>
      <c r="H94" s="874"/>
      <c r="I94" s="874"/>
      <c r="J94" s="874"/>
      <c r="K94" s="874"/>
      <c r="L94" s="874"/>
      <c r="M94" s="874"/>
      <c r="N94" s="874"/>
      <c r="O94" s="875"/>
      <c r="P94" s="906"/>
    </row>
    <row r="95" spans="1:18" ht="12.75" customHeight="1" x14ac:dyDescent="0.2">
      <c r="A95" s="623"/>
      <c r="B95" s="484" t="str">
        <f>'1-MPN'!B100</f>
        <v>FAPESP, NOVEMBRO DE 2013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93"/>
      <c r="O95" s="29">
        <f>O50+1</f>
        <v>2</v>
      </c>
      <c r="P95" s="906"/>
    </row>
    <row r="96" spans="1:18" x14ac:dyDescent="0.2">
      <c r="P96" s="461"/>
    </row>
    <row r="97" spans="16:16" x14ac:dyDescent="0.2">
      <c r="P97" s="450"/>
    </row>
    <row r="98" spans="16:16" x14ac:dyDescent="0.2"/>
    <row r="99" spans="16:16" x14ac:dyDescent="0.2"/>
    <row r="100" spans="16:16" x14ac:dyDescent="0.2"/>
    <row r="101" spans="16:16" x14ac:dyDescent="0.2"/>
    <row r="102" spans="16:16" x14ac:dyDescent="0.2"/>
    <row r="103" spans="16:16" x14ac:dyDescent="0.2"/>
    <row r="104" spans="16:16" x14ac:dyDescent="0.2"/>
    <row r="105" spans="16:16" x14ac:dyDescent="0.2"/>
    <row r="106" spans="16:16" x14ac:dyDescent="0.2"/>
    <row r="107" spans="16:16" x14ac:dyDescent="0.2"/>
    <row r="108" spans="16:16" x14ac:dyDescent="0.2"/>
    <row r="109" spans="16:16" x14ac:dyDescent="0.2"/>
    <row r="110" spans="16:16" x14ac:dyDescent="0.2"/>
    <row r="111" spans="16:16" x14ac:dyDescent="0.2"/>
    <row r="112" spans="16:16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spans="2:244" x14ac:dyDescent="0.2"/>
    <row r="146" spans="2:244" x14ac:dyDescent="0.2"/>
    <row r="147" spans="2:244" x14ac:dyDescent="0.2"/>
    <row r="148" spans="2:244" x14ac:dyDescent="0.2"/>
    <row r="149" spans="2:244" x14ac:dyDescent="0.2"/>
    <row r="150" spans="2:244" x14ac:dyDescent="0.2"/>
    <row r="151" spans="2:244" x14ac:dyDescent="0.2"/>
    <row r="152" spans="2:244" ht="16.5" customHeight="1" x14ac:dyDescent="0.2">
      <c r="B152" s="403" t="s">
        <v>204</v>
      </c>
    </row>
    <row r="153" spans="2:244" ht="16.5" customHeight="1" x14ac:dyDescent="0.25">
      <c r="B153" s="403" t="s">
        <v>205</v>
      </c>
    </row>
    <row r="154" spans="2:244" x14ac:dyDescent="0.2"/>
    <row r="155" spans="2:244" ht="15" x14ac:dyDescent="0.2">
      <c r="B155" s="227"/>
      <c r="E155" s="79"/>
      <c r="L155" s="79"/>
      <c r="N155" s="110"/>
    </row>
    <row r="156" spans="2:244" ht="9.75" customHeight="1" x14ac:dyDescent="0.2"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3"/>
      <c r="M156" s="3"/>
      <c r="N156" s="2"/>
      <c r="O156" s="2"/>
    </row>
    <row r="157" spans="2:244" ht="18.75" customHeight="1" x14ac:dyDescent="0.2">
      <c r="B157" s="901" t="s">
        <v>85</v>
      </c>
      <c r="C157" s="901"/>
      <c r="D157" s="901"/>
      <c r="E157" s="901"/>
      <c r="F157" s="901"/>
      <c r="G157" s="901"/>
      <c r="H157" s="901"/>
      <c r="I157" s="901"/>
      <c r="J157" s="901"/>
      <c r="K157" s="901"/>
      <c r="L157" s="901"/>
      <c r="M157" s="901"/>
      <c r="N157" s="901"/>
      <c r="O157" s="901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IF157" s="78"/>
      <c r="IG157" s="78"/>
      <c r="IH157" s="78"/>
      <c r="II157" s="78"/>
      <c r="IJ157" s="78"/>
    </row>
    <row r="158" spans="2:244" ht="18.75" customHeight="1" x14ac:dyDescent="0.2">
      <c r="B158" s="901" t="s">
        <v>86</v>
      </c>
      <c r="C158" s="901"/>
      <c r="D158" s="901"/>
      <c r="E158" s="901"/>
      <c r="F158" s="901"/>
      <c r="G158" s="901"/>
      <c r="H158" s="901"/>
      <c r="I158" s="901"/>
      <c r="J158" s="901"/>
      <c r="K158" s="901"/>
      <c r="L158" s="901"/>
      <c r="M158" s="901"/>
      <c r="N158" s="901"/>
      <c r="O158" s="901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IF158" s="78"/>
      <c r="IG158" s="78"/>
      <c r="IH158" s="78"/>
      <c r="II158" s="78"/>
      <c r="IJ158" s="78"/>
    </row>
    <row r="159" spans="2:244" ht="9.75" customHeight="1" x14ac:dyDescent="0.2">
      <c r="B159" s="172"/>
      <c r="C159" s="172"/>
      <c r="E159" s="172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IF159" s="78"/>
      <c r="IG159" s="78"/>
      <c r="IH159" s="78"/>
      <c r="II159" s="78"/>
      <c r="IJ159" s="78"/>
    </row>
    <row r="160" spans="2:244" ht="19.5" customHeight="1" x14ac:dyDescent="0.2">
      <c r="B160" s="825" t="s">
        <v>22</v>
      </c>
      <c r="C160" s="826"/>
      <c r="D160" s="826"/>
      <c r="E160" s="826"/>
      <c r="F160" s="826"/>
      <c r="G160" s="826"/>
      <c r="H160" s="826"/>
      <c r="I160" s="826"/>
      <c r="J160" s="826"/>
      <c r="K160" s="826"/>
      <c r="L160" s="826"/>
      <c r="M160" s="826"/>
      <c r="N160" s="826"/>
      <c r="O160" s="905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IF160" s="78"/>
      <c r="IG160" s="78"/>
      <c r="IH160" s="78"/>
      <c r="II160" s="78"/>
      <c r="IJ160" s="78"/>
    </row>
    <row r="161" spans="2:244" ht="7.5" customHeight="1" x14ac:dyDescent="0.2">
      <c r="B161" s="174"/>
      <c r="C161" s="174"/>
      <c r="E161" s="17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IF161" s="78"/>
      <c r="IG161" s="78"/>
      <c r="IH161" s="78"/>
      <c r="II161" s="78"/>
      <c r="IJ161" s="78"/>
    </row>
    <row r="162" spans="2:244" ht="18" customHeight="1" x14ac:dyDescent="0.25">
      <c r="B162" s="876" t="s">
        <v>87</v>
      </c>
      <c r="C162" s="876"/>
      <c r="D162" s="876"/>
      <c r="E162" s="876"/>
      <c r="F162" s="876"/>
      <c r="G162" s="876"/>
      <c r="H162" s="876"/>
      <c r="I162" s="876"/>
      <c r="J162" s="876"/>
      <c r="K162" s="876"/>
      <c r="L162" s="876"/>
      <c r="M162" s="876"/>
      <c r="N162" s="876"/>
      <c r="O162" s="876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IF162" s="78"/>
      <c r="IG162" s="78"/>
      <c r="IH162" s="78"/>
      <c r="II162" s="78"/>
      <c r="IJ162" s="78"/>
    </row>
    <row r="163" spans="2:244" ht="13.5" customHeight="1" x14ac:dyDescent="0.2">
      <c r="B163" s="903" t="s">
        <v>88</v>
      </c>
      <c r="C163" s="903"/>
      <c r="D163" s="903"/>
      <c r="E163" s="903"/>
      <c r="F163" s="903"/>
      <c r="G163" s="903"/>
      <c r="H163" s="903"/>
      <c r="I163" s="903"/>
      <c r="J163" s="903"/>
      <c r="K163" s="903"/>
      <c r="L163" s="903"/>
      <c r="M163" s="903"/>
      <c r="N163" s="903"/>
      <c r="O163" s="903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IF163" s="78"/>
      <c r="IG163" s="78"/>
      <c r="IH163" s="78"/>
      <c r="II163" s="78"/>
      <c r="IJ163" s="78"/>
    </row>
    <row r="164" spans="2:244" ht="18" customHeight="1" x14ac:dyDescent="0.25">
      <c r="B164" s="872" t="s">
        <v>89</v>
      </c>
      <c r="C164" s="872"/>
      <c r="D164" s="872"/>
      <c r="E164" s="872"/>
      <c r="F164" s="872"/>
      <c r="G164" s="872"/>
      <c r="H164" s="872"/>
      <c r="I164" s="872"/>
      <c r="J164" s="872"/>
      <c r="K164" s="872"/>
      <c r="L164" s="872"/>
      <c r="M164" s="872"/>
      <c r="N164" s="872"/>
      <c r="O164" s="872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IF164" s="81"/>
      <c r="IG164" s="81"/>
      <c r="IH164" s="81"/>
      <c r="II164" s="81"/>
      <c r="IJ164" s="81"/>
    </row>
    <row r="165" spans="2:244" ht="18" customHeight="1" x14ac:dyDescent="0.25">
      <c r="B165" s="872" t="s">
        <v>90</v>
      </c>
      <c r="C165" s="872"/>
      <c r="D165" s="872"/>
      <c r="E165" s="872"/>
      <c r="F165" s="872"/>
      <c r="G165" s="872"/>
      <c r="H165" s="872"/>
      <c r="I165" s="872"/>
      <c r="J165" s="872"/>
      <c r="K165" s="872"/>
      <c r="L165" s="872"/>
      <c r="M165" s="872"/>
      <c r="N165" s="872"/>
      <c r="O165" s="872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IF165" s="81"/>
      <c r="IG165" s="81"/>
      <c r="IH165" s="81"/>
      <c r="II165" s="81"/>
      <c r="IJ165" s="81"/>
    </row>
    <row r="166" spans="2:244" ht="18" customHeight="1" x14ac:dyDescent="0.25">
      <c r="B166" s="902" t="s">
        <v>91</v>
      </c>
      <c r="C166" s="902"/>
      <c r="D166" s="902"/>
      <c r="E166" s="902"/>
      <c r="F166" s="902"/>
      <c r="G166" s="902"/>
      <c r="H166" s="902"/>
      <c r="I166" s="902"/>
      <c r="J166" s="902"/>
      <c r="K166" s="902"/>
      <c r="L166" s="902"/>
      <c r="M166" s="902"/>
      <c r="N166" s="902"/>
      <c r="O166" s="902"/>
    </row>
    <row r="167" spans="2:244" ht="18" customHeight="1" x14ac:dyDescent="0.25">
      <c r="B167" s="902" t="s">
        <v>92</v>
      </c>
      <c r="C167" s="902"/>
      <c r="D167" s="902"/>
      <c r="E167" s="902"/>
      <c r="F167" s="902"/>
      <c r="G167" s="902"/>
      <c r="H167" s="902"/>
      <c r="I167" s="902"/>
      <c r="J167" s="902"/>
      <c r="K167" s="902"/>
      <c r="L167" s="902"/>
      <c r="M167" s="902"/>
      <c r="N167" s="902"/>
      <c r="O167" s="902"/>
    </row>
    <row r="168" spans="2:244" ht="18" customHeight="1" x14ac:dyDescent="0.25">
      <c r="B168" s="902" t="s">
        <v>93</v>
      </c>
      <c r="C168" s="902"/>
      <c r="D168" s="902"/>
      <c r="E168" s="902"/>
      <c r="F168" s="902"/>
      <c r="G168" s="902"/>
      <c r="H168" s="902"/>
      <c r="I168" s="902"/>
      <c r="J168" s="902"/>
      <c r="K168" s="902"/>
      <c r="L168" s="902"/>
      <c r="M168" s="902"/>
      <c r="N168" s="902"/>
      <c r="O168" s="902"/>
    </row>
    <row r="169" spans="2:244" ht="18" customHeight="1" x14ac:dyDescent="0.25">
      <c r="B169" s="902" t="s">
        <v>202</v>
      </c>
      <c r="C169" s="902"/>
      <c r="D169" s="902"/>
      <c r="E169" s="902"/>
      <c r="F169" s="902"/>
      <c r="G169" s="902"/>
      <c r="H169" s="902"/>
      <c r="I169" s="902"/>
      <c r="J169" s="902"/>
      <c r="K169" s="902"/>
      <c r="L169" s="902"/>
      <c r="M169" s="902"/>
      <c r="N169" s="902"/>
      <c r="O169" s="902"/>
    </row>
    <row r="170" spans="2:244" ht="10.5" customHeight="1" x14ac:dyDescent="0.2">
      <c r="B170" s="175" t="s">
        <v>42</v>
      </c>
      <c r="C170" s="175"/>
      <c r="D170" s="79"/>
      <c r="E170" s="175"/>
      <c r="F170" s="78"/>
      <c r="G170" s="78"/>
      <c r="H170" s="78"/>
      <c r="I170" s="78"/>
      <c r="J170" s="78"/>
      <c r="K170" s="78"/>
      <c r="N170" s="78"/>
      <c r="O170" s="78"/>
    </row>
    <row r="171" spans="2:244" ht="20.25" customHeight="1" x14ac:dyDescent="0.2">
      <c r="B171" s="176" t="s">
        <v>94</v>
      </c>
      <c r="C171" s="175"/>
      <c r="D171" s="79"/>
      <c r="E171" s="175"/>
      <c r="F171" s="78"/>
      <c r="G171" s="78"/>
      <c r="H171" s="78"/>
      <c r="I171" s="78"/>
      <c r="J171" s="78"/>
      <c r="K171" s="78"/>
      <c r="N171" s="78"/>
      <c r="O171" s="78"/>
    </row>
    <row r="172" spans="2:244" ht="7.5" customHeight="1" x14ac:dyDescent="0.2">
      <c r="B172" s="176"/>
      <c r="C172" s="175"/>
      <c r="D172" s="79"/>
      <c r="E172" s="175"/>
      <c r="F172" s="78"/>
      <c r="G172" s="78"/>
      <c r="H172" s="78"/>
      <c r="I172" s="78"/>
      <c r="J172" s="78"/>
      <c r="K172" s="78"/>
      <c r="N172" s="78"/>
      <c r="O172" s="78"/>
    </row>
    <row r="173" spans="2:244" ht="18" customHeight="1" x14ac:dyDescent="0.2">
      <c r="B173" s="904" t="s">
        <v>231</v>
      </c>
      <c r="C173" s="904"/>
      <c r="D173" s="904"/>
      <c r="E173" s="904"/>
      <c r="F173" s="904"/>
      <c r="G173" s="904"/>
      <c r="H173" s="904"/>
      <c r="I173" s="904"/>
      <c r="J173" s="904"/>
      <c r="K173" s="904"/>
      <c r="L173" s="904"/>
      <c r="M173" s="904"/>
      <c r="N173" s="904"/>
      <c r="O173" s="490"/>
    </row>
    <row r="174" spans="2:244" ht="18" customHeight="1" x14ac:dyDescent="0.2">
      <c r="B174" s="900" t="s">
        <v>95</v>
      </c>
      <c r="C174" s="900"/>
      <c r="D174" s="900"/>
      <c r="E174" s="900"/>
      <c r="F174" s="900"/>
      <c r="G174" s="900"/>
      <c r="H174" s="900"/>
      <c r="I174" s="900"/>
      <c r="J174" s="900"/>
      <c r="K174" s="900"/>
      <c r="L174" s="900"/>
      <c r="M174" s="900"/>
      <c r="N174" s="900"/>
      <c r="O174" s="900"/>
    </row>
    <row r="175" spans="2:244" ht="13.5" customHeight="1" x14ac:dyDescent="0.2">
      <c r="B175" s="175"/>
      <c r="C175" s="175"/>
      <c r="D175" s="79"/>
      <c r="E175" s="175"/>
      <c r="F175" s="78"/>
      <c r="G175" s="78"/>
      <c r="H175" s="78"/>
      <c r="I175" s="78"/>
      <c r="J175" s="78"/>
      <c r="K175" s="78"/>
      <c r="N175" s="78"/>
      <c r="O175" s="78"/>
    </row>
    <row r="176" spans="2:244" x14ac:dyDescent="0.2">
      <c r="B176" s="176" t="s">
        <v>96</v>
      </c>
      <c r="D176" s="79"/>
    </row>
    <row r="177" spans="1:237" ht="10.5" customHeight="1" x14ac:dyDescent="0.2"/>
    <row r="178" spans="1:237" s="147" customFormat="1" ht="15.75" customHeight="1" x14ac:dyDescent="0.2">
      <c r="A178" s="621"/>
      <c r="B178" s="143" t="s">
        <v>1</v>
      </c>
      <c r="C178" s="144" t="s">
        <v>2</v>
      </c>
      <c r="D178" s="145"/>
      <c r="E178" s="145"/>
      <c r="F178" s="145"/>
      <c r="G178" s="145"/>
      <c r="H178" s="145"/>
      <c r="I178" s="145"/>
      <c r="J178" s="145"/>
      <c r="K178" s="145"/>
      <c r="L178" s="146"/>
      <c r="M178" s="788" t="s">
        <v>3</v>
      </c>
      <c r="N178" s="789"/>
      <c r="O178" s="143" t="s">
        <v>4</v>
      </c>
    </row>
    <row r="179" spans="1:237" customFormat="1" ht="15.75" customHeight="1" x14ac:dyDescent="0.2">
      <c r="A179" s="450"/>
      <c r="B179" s="149"/>
      <c r="C179" s="148"/>
      <c r="D179" s="178"/>
      <c r="E179" s="178"/>
      <c r="F179" s="178"/>
      <c r="G179" s="178"/>
      <c r="H179" s="178"/>
      <c r="I179" s="178"/>
      <c r="J179" s="178"/>
      <c r="K179" s="178"/>
      <c r="L179" s="179"/>
      <c r="M179" s="791" t="s">
        <v>12</v>
      </c>
      <c r="N179" s="793"/>
      <c r="O179" s="624"/>
    </row>
    <row r="180" spans="1:237" s="147" customFormat="1" ht="17.25" customHeight="1" x14ac:dyDescent="0.2">
      <c r="A180" s="621"/>
      <c r="B180" s="152" t="s">
        <v>30</v>
      </c>
      <c r="C180" s="180" t="s">
        <v>31</v>
      </c>
      <c r="D180" s="181"/>
      <c r="E180" s="181"/>
      <c r="F180" s="181"/>
      <c r="G180" s="181"/>
      <c r="H180" s="181"/>
      <c r="I180" s="181"/>
      <c r="J180" s="181"/>
      <c r="K180" s="181"/>
      <c r="L180" s="182"/>
      <c r="M180" s="833"/>
      <c r="N180" s="899"/>
      <c r="O180" s="191" t="s">
        <v>10</v>
      </c>
    </row>
    <row r="181" spans="1:237" customFormat="1" ht="16.5" customHeight="1" x14ac:dyDescent="0.2">
      <c r="A181" s="450"/>
      <c r="B181" s="260">
        <v>1</v>
      </c>
      <c r="C181" s="889" t="s">
        <v>97</v>
      </c>
      <c r="D181" s="890"/>
      <c r="E181" s="890"/>
      <c r="F181" s="890"/>
      <c r="G181" s="890"/>
      <c r="H181" s="890"/>
      <c r="I181" s="890"/>
      <c r="J181" s="890"/>
      <c r="K181" s="890"/>
      <c r="L181" s="891"/>
      <c r="M181" s="897">
        <v>1000</v>
      </c>
      <c r="N181" s="898"/>
      <c r="O181" s="183"/>
      <c r="IB181" s="123"/>
      <c r="IC181" s="35"/>
    </row>
    <row r="182" spans="1:237" customFormat="1" ht="16.5" customHeight="1" x14ac:dyDescent="0.2">
      <c r="A182" s="450"/>
      <c r="B182" s="258">
        <v>2</v>
      </c>
      <c r="C182" s="889" t="s">
        <v>98</v>
      </c>
      <c r="D182" s="890"/>
      <c r="E182" s="890"/>
      <c r="F182" s="890"/>
      <c r="G182" s="890"/>
      <c r="H182" s="890"/>
      <c r="I182" s="890"/>
      <c r="J182" s="890"/>
      <c r="K182" s="890"/>
      <c r="L182" s="891"/>
      <c r="M182" s="897">
        <v>2000</v>
      </c>
      <c r="N182" s="898"/>
      <c r="O182" s="183"/>
      <c r="IB182" s="123"/>
      <c r="IC182" s="35"/>
    </row>
    <row r="183" spans="1:237" customFormat="1" ht="16.5" customHeight="1" x14ac:dyDescent="0.2">
      <c r="A183" s="450"/>
      <c r="B183" s="258">
        <v>3</v>
      </c>
      <c r="C183" s="889" t="s">
        <v>99</v>
      </c>
      <c r="D183" s="890"/>
      <c r="E183" s="890"/>
      <c r="F183" s="890"/>
      <c r="G183" s="890"/>
      <c r="H183" s="890"/>
      <c r="I183" s="890"/>
      <c r="J183" s="890"/>
      <c r="K183" s="890"/>
      <c r="L183" s="891"/>
      <c r="M183" s="897">
        <v>800</v>
      </c>
      <c r="N183" s="898"/>
      <c r="O183" s="183"/>
      <c r="IB183" s="35"/>
      <c r="IC183" s="35"/>
    </row>
    <row r="184" spans="1:237" customFormat="1" ht="16.5" customHeight="1" x14ac:dyDescent="0.2">
      <c r="A184" s="450"/>
      <c r="B184" s="258">
        <v>4</v>
      </c>
      <c r="C184" s="889" t="s">
        <v>100</v>
      </c>
      <c r="D184" s="890"/>
      <c r="E184" s="890"/>
      <c r="F184" s="890"/>
      <c r="G184" s="890"/>
      <c r="H184" s="890"/>
      <c r="I184" s="890"/>
      <c r="J184" s="890"/>
      <c r="K184" s="890"/>
      <c r="L184" s="891"/>
      <c r="M184" s="897">
        <v>500</v>
      </c>
      <c r="N184" s="898"/>
      <c r="O184" s="183"/>
      <c r="IB184" s="35"/>
      <c r="IC184" s="35"/>
    </row>
    <row r="185" spans="1:237" customFormat="1" ht="16.5" customHeight="1" x14ac:dyDescent="0.2">
      <c r="A185" s="450"/>
      <c r="B185" s="258">
        <v>5</v>
      </c>
      <c r="C185" s="889" t="s">
        <v>101</v>
      </c>
      <c r="D185" s="890"/>
      <c r="E185" s="890"/>
      <c r="F185" s="890"/>
      <c r="G185" s="890"/>
      <c r="H185" s="890"/>
      <c r="I185" s="890"/>
      <c r="J185" s="890"/>
      <c r="K185" s="890"/>
      <c r="L185" s="891"/>
      <c r="M185" s="897">
        <v>2000</v>
      </c>
      <c r="N185" s="898"/>
      <c r="O185" s="183"/>
    </row>
    <row r="186" spans="1:237" customFormat="1" ht="17.25" customHeight="1" x14ac:dyDescent="0.2">
      <c r="A186" s="450"/>
      <c r="B186" s="892"/>
      <c r="C186" s="893"/>
      <c r="D186" s="893"/>
      <c r="E186" s="893"/>
      <c r="F186" s="893"/>
      <c r="G186" s="893"/>
      <c r="H186" s="893"/>
      <c r="I186" s="893"/>
      <c r="J186" s="893"/>
      <c r="K186" s="894"/>
      <c r="L186" s="261" t="s">
        <v>13</v>
      </c>
      <c r="M186" s="895">
        <v>6300</v>
      </c>
      <c r="N186" s="896"/>
      <c r="O186" s="183"/>
    </row>
    <row r="187" spans="1:237" x14ac:dyDescent="0.2">
      <c r="B187" s="484" t="str">
        <f>B95</f>
        <v>FAPESP, NOVEMBRO DE 2013</v>
      </c>
      <c r="C187" s="496"/>
      <c r="N187" s="888"/>
      <c r="O187" s="888"/>
    </row>
    <row r="188" spans="1:237" ht="13.5" hidden="1" customHeight="1" x14ac:dyDescent="0.2"/>
    <row r="189" spans="1:237" hidden="1" x14ac:dyDescent="0.2"/>
    <row r="190" spans="1:237" hidden="1" x14ac:dyDescent="0.2"/>
    <row r="191" spans="1:237" hidden="1" x14ac:dyDescent="0.2"/>
    <row r="192" spans="1:237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x14ac:dyDescent="0.2"/>
    <row r="65554" x14ac:dyDescent="0.2"/>
    <row r="65555" x14ac:dyDescent="0.2"/>
  </sheetData>
  <sheetProtection algorithmName="SHA-512" hashValue="I+2QOaTlMGUwg/CVClXZneyfXyRYBiMV+CujBpaIndU8vTjnB/HtmwHyOKj66RozoJgmJzKsFCX24bYdGB2qSA==" saltValue="XLfxlIbnBZRVb0ovhYt7Iw==" spinCount="100000" sheet="1" objects="1" scenarios="1"/>
  <mergeCells count="100">
    <mergeCell ref="C42:M42"/>
    <mergeCell ref="C43:M43"/>
    <mergeCell ref="C44:M44"/>
    <mergeCell ref="C34:M34"/>
    <mergeCell ref="C36:M36"/>
    <mergeCell ref="C37:M37"/>
    <mergeCell ref="C39:M39"/>
    <mergeCell ref="P94:P95"/>
    <mergeCell ref="C70:M70"/>
    <mergeCell ref="C80:M80"/>
    <mergeCell ref="C81:M81"/>
    <mergeCell ref="C83:M83"/>
    <mergeCell ref="C92:M92"/>
    <mergeCell ref="C84:M84"/>
    <mergeCell ref="C85:M85"/>
    <mergeCell ref="C86:M86"/>
    <mergeCell ref="C87:M87"/>
    <mergeCell ref="C88:M88"/>
    <mergeCell ref="C90:M90"/>
    <mergeCell ref="B94:O94"/>
    <mergeCell ref="C75:M75"/>
    <mergeCell ref="C91:M91"/>
    <mergeCell ref="C76:M76"/>
    <mergeCell ref="M179:N179"/>
    <mergeCell ref="C183:L183"/>
    <mergeCell ref="M183:N183"/>
    <mergeCell ref="B157:O157"/>
    <mergeCell ref="B158:O158"/>
    <mergeCell ref="B169:O169"/>
    <mergeCell ref="B163:O163"/>
    <mergeCell ref="B173:N173"/>
    <mergeCell ref="B167:O167"/>
    <mergeCell ref="B168:O168"/>
    <mergeCell ref="B160:O160"/>
    <mergeCell ref="B166:O166"/>
    <mergeCell ref="B165:O165"/>
    <mergeCell ref="N187:O187"/>
    <mergeCell ref="C184:L184"/>
    <mergeCell ref="C15:M15"/>
    <mergeCell ref="B186:K186"/>
    <mergeCell ref="M186:N186"/>
    <mergeCell ref="C185:L185"/>
    <mergeCell ref="M185:N185"/>
    <mergeCell ref="M180:N180"/>
    <mergeCell ref="C55:M55"/>
    <mergeCell ref="M184:N184"/>
    <mergeCell ref="C181:L181"/>
    <mergeCell ref="M181:N181"/>
    <mergeCell ref="C182:L182"/>
    <mergeCell ref="M182:N182"/>
    <mergeCell ref="B174:O174"/>
    <mergeCell ref="M178:N178"/>
    <mergeCell ref="C25:M25"/>
    <mergeCell ref="C12:M12"/>
    <mergeCell ref="C21:M21"/>
    <mergeCell ref="C24:M24"/>
    <mergeCell ref="C35:M35"/>
    <mergeCell ref="C23:M23"/>
    <mergeCell ref="C28:M28"/>
    <mergeCell ref="C29:M29"/>
    <mergeCell ref="E8:M8"/>
    <mergeCell ref="C26:M26"/>
    <mergeCell ref="C27:M27"/>
    <mergeCell ref="C53:M53"/>
    <mergeCell ref="C10:G10"/>
    <mergeCell ref="C13:M13"/>
    <mergeCell ref="C14:M14"/>
    <mergeCell ref="C38:M38"/>
    <mergeCell ref="C47:M47"/>
    <mergeCell ref="C46:M46"/>
    <mergeCell ref="C16:M16"/>
    <mergeCell ref="C18:M18"/>
    <mergeCell ref="C17:M17"/>
    <mergeCell ref="C19:M19"/>
    <mergeCell ref="C22:M22"/>
    <mergeCell ref="C20:M20"/>
    <mergeCell ref="C54:M54"/>
    <mergeCell ref="C59:M59"/>
    <mergeCell ref="C68:M68"/>
    <mergeCell ref="C58:M58"/>
    <mergeCell ref="C65:M65"/>
    <mergeCell ref="C57:M57"/>
    <mergeCell ref="C62:M62"/>
    <mergeCell ref="C63:M63"/>
    <mergeCell ref="C45:M45"/>
    <mergeCell ref="C40:M40"/>
    <mergeCell ref="C56:M56"/>
    <mergeCell ref="B164:O164"/>
    <mergeCell ref="C41:M41"/>
    <mergeCell ref="C64:M64"/>
    <mergeCell ref="C69:M69"/>
    <mergeCell ref="C77:M77"/>
    <mergeCell ref="C78:M78"/>
    <mergeCell ref="C79:M79"/>
    <mergeCell ref="C60:M60"/>
    <mergeCell ref="C61:M61"/>
    <mergeCell ref="C67:M67"/>
    <mergeCell ref="C66:M66"/>
    <mergeCell ref="B49:O49"/>
    <mergeCell ref="B162:O162"/>
  </mergeCells>
  <conditionalFormatting sqref="B181:C185">
    <cfRule type="cellIs" dxfId="166" priority="37" stopIfTrue="1" operator="equal">
      <formula>0</formula>
    </cfRule>
  </conditionalFormatting>
  <conditionalFormatting sqref="N48 N93">
    <cfRule type="cellIs" dxfId="165" priority="35" stopIfTrue="1" operator="equal">
      <formula>"INDIQUE A MOEDA"</formula>
    </cfRule>
  </conditionalFormatting>
  <conditionalFormatting sqref="D16:M18 B15:C22 B92:M92 C18:M18 B23:M47 B56:B83 B91">
    <cfRule type="cellIs" dxfId="164" priority="34" stopIfTrue="1" operator="equal">
      <formula>0</formula>
    </cfRule>
  </conditionalFormatting>
  <conditionalFormatting sqref="N15:N47 N56:N83 N91:N92">
    <cfRule type="cellIs" dxfId="163" priority="28" stopIfTrue="1" operator="equal">
      <formula>""</formula>
    </cfRule>
  </conditionalFormatting>
  <conditionalFormatting sqref="B15:B39 B56:B83 B41:B44 B91:B92">
    <cfRule type="cellIs" dxfId="162" priority="26" stopIfTrue="1" operator="equal">
      <formula>0</formula>
    </cfRule>
  </conditionalFormatting>
  <conditionalFormatting sqref="C10:G10">
    <cfRule type="cellIs" dxfId="161" priority="1" operator="equal">
      <formula>""</formula>
    </cfRule>
    <cfRule type="cellIs" dxfId="160" priority="8" operator="equal">
      <formula>""</formula>
    </cfRule>
  </conditionalFormatting>
  <conditionalFormatting sqref="E8:M8 O8">
    <cfRule type="cellIs" dxfId="159" priority="7" operator="equal">
      <formula>""</formula>
    </cfRule>
  </conditionalFormatting>
  <conditionalFormatting sqref="D57:M59 C56:C63 C64:M83 C91:M91">
    <cfRule type="cellIs" dxfId="158" priority="6" stopIfTrue="1" operator="equal">
      <formula>0</formula>
    </cfRule>
  </conditionalFormatting>
  <conditionalFormatting sqref="B84:B90">
    <cfRule type="cellIs" dxfId="157" priority="5" stopIfTrue="1" operator="equal">
      <formula>0</formula>
    </cfRule>
  </conditionalFormatting>
  <conditionalFormatting sqref="N84:N90">
    <cfRule type="cellIs" dxfId="156" priority="4" stopIfTrue="1" operator="equal">
      <formula>""</formula>
    </cfRule>
  </conditionalFormatting>
  <conditionalFormatting sqref="B84:B90">
    <cfRule type="cellIs" dxfId="155" priority="3" stopIfTrue="1" operator="equal">
      <formula>0</formula>
    </cfRule>
  </conditionalFormatting>
  <conditionalFormatting sqref="C84:M90">
    <cfRule type="cellIs" dxfId="154" priority="2" stopIfTrue="1" operator="equal">
      <formula>0</formula>
    </cfRule>
  </conditionalFormatting>
  <dataValidations count="8">
    <dataValidation operator="greaterThan" allowBlank="1" showErrorMessage="1" errorTitle="ATENÇÃO" error="O número do item nao pode ser igual ao anterior!!!!BURRÃO!!!_x000a__x000a_" sqref="B67:B70 B24:B47 B83 B90:B92"/>
    <dataValidation type="decimal" allowBlank="1" showInputMessage="1" showErrorMessage="1" errorTitle="ATENÇÃO!" error="Esse campo só aceita NÚMEROS." sqref="N15:N47 N56:N92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C14:M14 C55:M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N8"/>
    <dataValidation allowBlank="1" showInputMessage="1" showErrorMessage="1" promptTitle="EXEMPLO:" prompt="99/99999-9 - (SE FOR PEDIDO INICIAL, NÃO É NECESSÁRIO PREENCHER ESTE CAMPO)." sqref="O8"/>
    <dataValidation allowBlank="1" showErrorMessage="1" sqref="C15:M47 C56:M92"/>
    <dataValidation allowBlank="1" showErrorMessage="1" prompt="DIGITE O NOME NA PRIMEIRA PLANILHA 1-MPN" sqref="E8:M8"/>
  </dataValidations>
  <printOptions horizontalCentered="1" verticalCentered="1"/>
  <pageMargins left="0.6692913385826772" right="0.27559055118110237" top="0.39370078740157483" bottom="0.39370078740157483" header="0" footer="0"/>
  <pageSetup paperSize="9" scale="63" fitToHeight="2" orientation="portrait" r:id="rId1"/>
  <rowBreaks count="1" manualBreakCount="1">
    <brk id="5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R223"/>
  <sheetViews>
    <sheetView showGridLines="0" showRowColHeaders="0" zoomScaleNormal="100" workbookViewId="0"/>
  </sheetViews>
  <sheetFormatPr defaultColWidth="0" defaultRowHeight="12.75" zeroHeight="1" x14ac:dyDescent="0.2"/>
  <cols>
    <col min="1" max="1" width="2.28515625" style="79" customWidth="1"/>
    <col min="2" max="2" width="1.140625" style="79" customWidth="1"/>
    <col min="3" max="3" width="10.140625" style="110" customWidth="1"/>
    <col min="4" max="4" width="9.140625" style="110" customWidth="1"/>
    <col min="5" max="5" width="10.140625" style="110" customWidth="1"/>
    <col min="6" max="6" width="9.28515625" style="79" customWidth="1"/>
    <col min="7" max="7" width="1.28515625" style="79" customWidth="1"/>
    <col min="8" max="8" width="10" style="79" bestFit="1" customWidth="1"/>
    <col min="9" max="10" width="9.140625" style="79" customWidth="1"/>
    <col min="11" max="11" width="9.28515625" style="79" customWidth="1"/>
    <col min="12" max="12" width="0.7109375" style="79" customWidth="1"/>
    <col min="13" max="13" width="10" style="79" bestFit="1" customWidth="1"/>
    <col min="14" max="15" width="9.140625" style="110" customWidth="1"/>
    <col min="16" max="16" width="9.28515625" style="79" customWidth="1"/>
    <col min="17" max="17" width="0.85546875" style="79" customWidth="1"/>
    <col min="18" max="18" width="9.140625" style="79" hidden="1" customWidth="1"/>
    <col min="19" max="19" width="10" style="79" bestFit="1" customWidth="1"/>
    <col min="20" max="20" width="9.140625" style="79" customWidth="1"/>
    <col min="21" max="21" width="9.85546875" style="79" customWidth="1"/>
    <col min="22" max="22" width="9.28515625" style="79" customWidth="1"/>
    <col min="23" max="23" width="0.85546875" style="79" customWidth="1"/>
    <col min="24" max="24" width="10" style="79" bestFit="1" customWidth="1"/>
    <col min="25" max="25" width="2.85546875" style="79" customWidth="1"/>
    <col min="26" max="16384" width="9.140625" style="79" hidden="1"/>
  </cols>
  <sheetData>
    <row r="1" spans="1:61" s="4" customFormat="1" ht="31.5" customHeight="1" x14ac:dyDescent="0.2">
      <c r="A1" s="620"/>
      <c r="B1" s="78"/>
      <c r="C1" s="110"/>
      <c r="D1" s="110"/>
      <c r="E1" s="110"/>
      <c r="F1" s="78"/>
      <c r="G1" s="78"/>
      <c r="H1" s="78"/>
      <c r="I1" s="78"/>
      <c r="J1" s="78"/>
      <c r="K1" s="78"/>
      <c r="L1" s="78"/>
      <c r="M1" s="78"/>
      <c r="N1" s="110"/>
      <c r="O1" s="110"/>
      <c r="P1" s="78"/>
      <c r="Q1" s="78"/>
      <c r="R1" s="78"/>
      <c r="S1" s="78"/>
      <c r="T1" s="78"/>
      <c r="U1" s="78"/>
      <c r="V1" s="78"/>
      <c r="W1" s="78"/>
      <c r="X1" s="78"/>
      <c r="Y1" s="639"/>
    </row>
    <row r="2" spans="1:61" s="4" customFormat="1" ht="12.75" customHeight="1" x14ac:dyDescent="0.2">
      <c r="A2" s="573"/>
      <c r="B2" s="78"/>
      <c r="C2" s="110"/>
      <c r="D2" s="110"/>
      <c r="E2" s="110"/>
      <c r="F2" s="78"/>
      <c r="G2" s="78"/>
      <c r="H2" s="78"/>
      <c r="I2" s="78"/>
      <c r="J2" s="78"/>
      <c r="K2" s="78"/>
      <c r="L2" s="78"/>
      <c r="M2" s="78"/>
      <c r="N2" s="110"/>
      <c r="O2" s="110"/>
      <c r="P2" s="78"/>
      <c r="Q2" s="78"/>
      <c r="R2" s="78"/>
      <c r="S2" s="78"/>
      <c r="T2" s="78"/>
      <c r="U2" s="761"/>
      <c r="V2" s="761"/>
      <c r="W2" s="761"/>
      <c r="X2" s="761"/>
      <c r="Y2" s="639"/>
    </row>
    <row r="3" spans="1:61" s="4" customFormat="1" ht="12.75" customHeight="1" x14ac:dyDescent="0.2">
      <c r="A3" s="573"/>
      <c r="B3" s="78"/>
      <c r="C3" s="110"/>
      <c r="D3" s="110"/>
      <c r="E3" s="110"/>
      <c r="F3" s="78"/>
      <c r="G3" s="78"/>
      <c r="H3" s="78"/>
      <c r="I3" s="78"/>
      <c r="J3" s="78"/>
      <c r="K3" s="78"/>
      <c r="L3" s="78"/>
      <c r="M3" s="78"/>
      <c r="N3" s="110"/>
      <c r="O3" s="110"/>
      <c r="P3" s="78"/>
      <c r="Q3" s="78"/>
      <c r="R3" s="78"/>
      <c r="S3" s="78"/>
      <c r="T3" s="78"/>
      <c r="U3" s="78"/>
      <c r="V3" s="78"/>
      <c r="W3" s="78"/>
      <c r="X3" s="78"/>
      <c r="Y3" s="639"/>
    </row>
    <row r="4" spans="1:61" s="4" customFormat="1" ht="12.75" customHeight="1" x14ac:dyDescent="0.2">
      <c r="A4" s="573"/>
      <c r="B4" s="78"/>
      <c r="C4" s="110"/>
      <c r="D4" s="110"/>
      <c r="E4" s="110"/>
      <c r="F4" s="78"/>
      <c r="G4" s="78"/>
      <c r="H4" s="78"/>
      <c r="I4" s="78"/>
      <c r="J4" s="78"/>
      <c r="K4" s="78"/>
      <c r="L4" s="78"/>
      <c r="M4" s="78"/>
      <c r="N4" s="110"/>
      <c r="O4" s="110"/>
      <c r="P4" s="78"/>
      <c r="R4" s="78"/>
      <c r="S4" s="78"/>
      <c r="T4" s="78"/>
      <c r="U4" s="78"/>
      <c r="V4" s="78"/>
      <c r="W4" s="78"/>
      <c r="X4" s="78"/>
      <c r="Y4" s="639"/>
    </row>
    <row r="5" spans="1:61" s="4" customFormat="1" ht="12.75" customHeight="1" x14ac:dyDescent="0.2">
      <c r="A5" s="573"/>
      <c r="B5" s="78"/>
      <c r="C5" s="110"/>
      <c r="D5" s="110"/>
      <c r="E5" s="110"/>
      <c r="F5" s="78"/>
      <c r="G5" s="78"/>
      <c r="H5" s="78"/>
      <c r="I5" s="78"/>
      <c r="J5" s="78"/>
      <c r="K5" s="78"/>
      <c r="L5" s="78"/>
      <c r="M5" s="78"/>
      <c r="N5" s="110"/>
      <c r="O5" s="110"/>
      <c r="P5" s="78"/>
      <c r="Q5" s="78"/>
      <c r="R5" s="78"/>
      <c r="S5" s="78"/>
      <c r="T5" s="78"/>
      <c r="U5" s="78"/>
      <c r="V5" s="78"/>
      <c r="W5" s="78"/>
      <c r="X5" s="78"/>
      <c r="Y5" s="639"/>
    </row>
    <row r="6" spans="1:61" s="56" customFormat="1" ht="19.5" customHeight="1" x14ac:dyDescent="0.2">
      <c r="A6" s="629"/>
      <c r="B6" s="687" t="s">
        <v>211</v>
      </c>
      <c r="C6" s="687"/>
      <c r="D6" s="687"/>
      <c r="E6" s="687"/>
      <c r="F6" s="687"/>
      <c r="G6" s="687"/>
      <c r="H6" s="687"/>
      <c r="I6" s="687"/>
      <c r="J6" s="687"/>
      <c r="Q6" s="671"/>
      <c r="R6" s="88"/>
      <c r="S6" s="207"/>
      <c r="T6" s="671"/>
      <c r="U6" s="688"/>
      <c r="V6" s="688"/>
      <c r="W6" s="688"/>
      <c r="X6" s="688"/>
      <c r="Y6" s="639"/>
    </row>
    <row r="7" spans="1:61" s="4" customFormat="1" ht="6" customHeight="1" x14ac:dyDescent="0.2">
      <c r="A7" s="573"/>
      <c r="B7" s="112"/>
      <c r="C7" s="12"/>
      <c r="D7" s="111"/>
      <c r="E7" s="13"/>
      <c r="F7" s="113"/>
      <c r="G7" s="113"/>
      <c r="H7" s="113"/>
      <c r="I7" s="113"/>
      <c r="J7" s="113"/>
      <c r="K7" s="113"/>
      <c r="L7" s="113"/>
      <c r="M7" s="113"/>
      <c r="N7" s="111"/>
      <c r="O7" s="111"/>
      <c r="P7" s="113"/>
      <c r="Q7" s="113"/>
      <c r="R7" s="113"/>
      <c r="S7" s="113"/>
      <c r="T7" s="78"/>
      <c r="U7" s="78"/>
      <c r="V7" s="78"/>
      <c r="W7" s="78"/>
      <c r="X7" s="78"/>
      <c r="Y7" s="639"/>
    </row>
    <row r="8" spans="1:61" s="4" customFormat="1" ht="19.5" customHeight="1" x14ac:dyDescent="0.2">
      <c r="A8" s="633"/>
      <c r="B8" s="11" t="s">
        <v>208</v>
      </c>
      <c r="C8" s="14"/>
      <c r="D8" s="13"/>
      <c r="E8" s="13"/>
      <c r="F8" s="864"/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6"/>
      <c r="T8" s="943" t="s">
        <v>83</v>
      </c>
      <c r="U8" s="944"/>
      <c r="V8" s="940"/>
      <c r="W8" s="941"/>
      <c r="X8" s="942"/>
      <c r="Y8" s="640"/>
    </row>
    <row r="9" spans="1:61" s="4" customFormat="1" ht="5.25" customHeight="1" x14ac:dyDescent="0.2">
      <c r="A9" s="332"/>
      <c r="B9" s="11"/>
      <c r="C9" s="12"/>
      <c r="D9" s="13"/>
      <c r="E9" s="13"/>
      <c r="F9" s="14"/>
      <c r="G9" s="14"/>
      <c r="H9" s="14"/>
      <c r="I9" s="14"/>
      <c r="J9" s="14"/>
      <c r="K9" s="14"/>
      <c r="L9" s="14"/>
      <c r="M9" s="14"/>
      <c r="N9" s="206"/>
      <c r="O9" s="52"/>
      <c r="P9" s="52"/>
      <c r="Q9" s="52"/>
      <c r="R9" s="52"/>
      <c r="S9" s="14"/>
      <c r="T9" s="14"/>
      <c r="U9" s="14"/>
      <c r="V9" s="54"/>
      <c r="W9" s="207"/>
      <c r="X9" s="14"/>
      <c r="Y9" s="641"/>
    </row>
    <row r="10" spans="1:61" s="123" customFormat="1" ht="15" x14ac:dyDescent="0.2">
      <c r="A10" s="634"/>
      <c r="B10" s="120" t="s">
        <v>84</v>
      </c>
      <c r="C10" s="81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642"/>
    </row>
    <row r="11" spans="1:61" s="123" customFormat="1" ht="6" customHeight="1" x14ac:dyDescent="0.2">
      <c r="A11" s="634"/>
      <c r="B11" s="124"/>
      <c r="C11" s="209"/>
      <c r="D11" s="210"/>
      <c r="E11" s="211"/>
      <c r="F11" s="210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625"/>
      <c r="Y11" s="643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</row>
    <row r="12" spans="1:61" s="215" customFormat="1" ht="15" x14ac:dyDescent="0.2">
      <c r="A12" s="635"/>
      <c r="B12" s="212"/>
      <c r="C12" s="254" t="s">
        <v>189</v>
      </c>
      <c r="D12" s="213" t="s">
        <v>65</v>
      </c>
      <c r="E12" s="163" t="s">
        <v>66</v>
      </c>
      <c r="F12" s="678">
        <v>1</v>
      </c>
      <c r="G12" s="219"/>
      <c r="H12" s="254" t="s">
        <v>192</v>
      </c>
      <c r="I12" s="203"/>
      <c r="J12" s="163" t="s">
        <v>66</v>
      </c>
      <c r="K12" s="677"/>
      <c r="L12" s="221"/>
      <c r="M12" s="254" t="s">
        <v>190</v>
      </c>
      <c r="N12" s="203"/>
      <c r="O12" s="163" t="s">
        <v>66</v>
      </c>
      <c r="P12" s="677"/>
      <c r="Q12" s="220"/>
      <c r="R12" s="221"/>
      <c r="S12" s="254" t="s">
        <v>191</v>
      </c>
      <c r="T12" s="203"/>
      <c r="U12" s="163" t="s">
        <v>66</v>
      </c>
      <c r="V12" s="677"/>
      <c r="W12" s="220"/>
      <c r="X12" s="626"/>
      <c r="Y12" s="644"/>
    </row>
    <row r="13" spans="1:61" customFormat="1" ht="6" customHeight="1" x14ac:dyDescent="0.2">
      <c r="A13" s="623"/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605"/>
      <c r="X13" s="72"/>
      <c r="Y13" s="332"/>
    </row>
    <row r="14" spans="1:61" customFormat="1" ht="6" customHeight="1" x14ac:dyDescent="0.2">
      <c r="A14" s="623"/>
      <c r="B14" s="240"/>
      <c r="C14" s="136"/>
      <c r="D14" s="136"/>
      <c r="E14" s="136"/>
      <c r="F14" s="136"/>
      <c r="G14" s="136"/>
      <c r="H14" s="136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332"/>
    </row>
    <row r="15" spans="1:61" s="348" customFormat="1" ht="19.5" customHeight="1" x14ac:dyDescent="0.2">
      <c r="A15" s="445"/>
      <c r="B15" s="810" t="s">
        <v>194</v>
      </c>
      <c r="C15" s="811"/>
      <c r="D15" s="909" t="str">
        <f>IF(SUM(U20:W56,U65:W108)=0,"",SUM(U20:W56,U65:W108))</f>
        <v/>
      </c>
      <c r="E15" s="910"/>
      <c r="F15" s="910"/>
      <c r="G15" s="910"/>
      <c r="H15" s="911"/>
      <c r="I15" s="368"/>
      <c r="J15" s="59"/>
      <c r="K15" s="58"/>
      <c r="L15" s="58"/>
      <c r="M15" s="58"/>
      <c r="N15" s="367"/>
      <c r="O15" s="367"/>
      <c r="P15" s="367"/>
      <c r="Q15" s="367"/>
      <c r="R15" s="367"/>
      <c r="S15" s="367"/>
      <c r="T15" s="367"/>
      <c r="Y15" s="645"/>
      <c r="Z15" s="379"/>
      <c r="AA15" s="379"/>
      <c r="AB15" s="379"/>
      <c r="AC15" s="379"/>
    </row>
    <row r="16" spans="1:61" s="140" customFormat="1" ht="7.5" customHeight="1" thickBot="1" x14ac:dyDescent="0.25">
      <c r="A16" s="445"/>
      <c r="B16" s="82"/>
      <c r="C16" s="137"/>
      <c r="D16" s="137"/>
      <c r="E16" s="137"/>
      <c r="F16" s="138"/>
      <c r="G16" s="138"/>
      <c r="H16" s="138"/>
      <c r="I16" s="138"/>
      <c r="J16" s="138"/>
      <c r="K16" s="138"/>
      <c r="L16" s="138"/>
      <c r="M16" s="138"/>
      <c r="N16" s="137"/>
      <c r="O16" s="137"/>
      <c r="P16" s="138"/>
      <c r="Q16" s="138"/>
      <c r="R16" s="138"/>
      <c r="S16" s="138"/>
      <c r="T16" s="138"/>
      <c r="U16" s="138"/>
      <c r="V16" s="138"/>
      <c r="W16" s="138"/>
      <c r="X16" s="139"/>
      <c r="Y16" s="646"/>
    </row>
    <row r="17" spans="1:252" s="147" customFormat="1" ht="14.25" x14ac:dyDescent="0.2">
      <c r="A17" s="632"/>
      <c r="B17" s="788" t="s">
        <v>1</v>
      </c>
      <c r="C17" s="789"/>
      <c r="D17" s="858" t="s">
        <v>2</v>
      </c>
      <c r="E17" s="859"/>
      <c r="F17" s="859"/>
      <c r="G17" s="859"/>
      <c r="H17" s="859"/>
      <c r="I17" s="859"/>
      <c r="J17" s="859"/>
      <c r="K17" s="859"/>
      <c r="L17" s="859"/>
      <c r="M17" s="859"/>
      <c r="N17" s="859"/>
      <c r="O17" s="860"/>
      <c r="P17" s="788" t="s">
        <v>3</v>
      </c>
      <c r="Q17" s="789"/>
      <c r="R17" s="788" t="s">
        <v>4</v>
      </c>
      <c r="S17" s="790"/>
      <c r="T17" s="789"/>
      <c r="U17" s="788" t="s">
        <v>5</v>
      </c>
      <c r="V17" s="790"/>
      <c r="W17" s="790"/>
      <c r="X17" s="617" t="s">
        <v>6</v>
      </c>
      <c r="Y17" s="636"/>
      <c r="Z17" s="83" t="str">
        <f>D12</f>
        <v>USD</v>
      </c>
      <c r="AA17" s="372" t="str">
        <f>IF(Z17&lt;&gt;0,Z17,"")</f>
        <v>USD</v>
      </c>
      <c r="AB17" s="373">
        <f>F12</f>
        <v>1</v>
      </c>
    </row>
    <row r="18" spans="1:252" s="147" customFormat="1" ht="14.25" x14ac:dyDescent="0.2">
      <c r="A18" s="632"/>
      <c r="B18" s="831"/>
      <c r="C18" s="878"/>
      <c r="D18" s="831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8"/>
      <c r="P18" s="917" t="s">
        <v>130</v>
      </c>
      <c r="Q18" s="918"/>
      <c r="R18" s="917" t="s">
        <v>123</v>
      </c>
      <c r="S18" s="921"/>
      <c r="T18" s="832"/>
      <c r="U18" s="791" t="s">
        <v>71</v>
      </c>
      <c r="V18" s="792"/>
      <c r="W18" s="832"/>
      <c r="X18" s="627"/>
      <c r="Y18" s="636"/>
      <c r="Z18" s="83">
        <f>I12</f>
        <v>0</v>
      </c>
      <c r="AA18" s="372" t="str">
        <f>IF(Z18&lt;&gt;0,Z18,"")</f>
        <v/>
      </c>
      <c r="AB18" s="374">
        <f>K12</f>
        <v>0</v>
      </c>
    </row>
    <row r="19" spans="1:252" s="147" customFormat="1" ht="18.75" customHeight="1" x14ac:dyDescent="0.2">
      <c r="A19" s="632"/>
      <c r="B19" s="833" t="s">
        <v>9</v>
      </c>
      <c r="C19" s="899"/>
      <c r="D19" s="885" t="s">
        <v>17</v>
      </c>
      <c r="E19" s="886"/>
      <c r="F19" s="886"/>
      <c r="G19" s="886"/>
      <c r="H19" s="886"/>
      <c r="I19" s="886"/>
      <c r="J19" s="886"/>
      <c r="K19" s="886"/>
      <c r="L19" s="886"/>
      <c r="M19" s="886"/>
      <c r="N19" s="886"/>
      <c r="O19" s="887"/>
      <c r="P19" s="919"/>
      <c r="Q19" s="920"/>
      <c r="R19" s="794" t="s">
        <v>9</v>
      </c>
      <c r="S19" s="795"/>
      <c r="T19" s="796"/>
      <c r="U19" s="794" t="s">
        <v>74</v>
      </c>
      <c r="V19" s="795"/>
      <c r="W19" s="796"/>
      <c r="X19" s="361" t="s">
        <v>10</v>
      </c>
      <c r="Y19" s="636"/>
      <c r="Z19" s="85">
        <f>N12</f>
        <v>0</v>
      </c>
      <c r="AA19" s="372" t="str">
        <f>IF(Z19&lt;&gt;0,Z19,"")</f>
        <v/>
      </c>
      <c r="AB19" s="374">
        <f>P12</f>
        <v>0</v>
      </c>
    </row>
    <row r="20" spans="1:252" customFormat="1" ht="30" customHeight="1" x14ac:dyDescent="0.2">
      <c r="A20" s="461"/>
      <c r="B20" s="913"/>
      <c r="C20" s="914"/>
      <c r="D20" s="869"/>
      <c r="E20" s="870"/>
      <c r="F20" s="870"/>
      <c r="G20" s="870"/>
      <c r="H20" s="870"/>
      <c r="I20" s="870"/>
      <c r="J20" s="870"/>
      <c r="K20" s="870"/>
      <c r="L20" s="870"/>
      <c r="M20" s="870"/>
      <c r="N20" s="870"/>
      <c r="O20" s="871"/>
      <c r="P20" s="772"/>
      <c r="Q20" s="915"/>
      <c r="R20" s="486"/>
      <c r="S20" s="907"/>
      <c r="T20" s="908"/>
      <c r="U20" s="912" t="str">
        <f>IF(S20&lt;&gt;"",INDEX($AB$17:$AB$20,MATCH(P20,$AA$17:$AA$20,0))*S20,"")</f>
        <v/>
      </c>
      <c r="V20" s="912"/>
      <c r="W20" s="912"/>
      <c r="X20" s="73"/>
      <c r="Y20" s="637"/>
      <c r="Z20" s="85">
        <f>T12</f>
        <v>0</v>
      </c>
      <c r="AA20" s="372" t="str">
        <f>IF(Z20&lt;&gt;0,Z20,"")</f>
        <v/>
      </c>
      <c r="AB20" s="374">
        <f>V12</f>
        <v>0</v>
      </c>
      <c r="IQ20" s="123"/>
      <c r="IR20" s="35"/>
    </row>
    <row r="21" spans="1:252" customFormat="1" ht="30" customHeight="1" x14ac:dyDescent="0.2">
      <c r="A21" s="461"/>
      <c r="B21" s="913"/>
      <c r="C21" s="914"/>
      <c r="D21" s="869"/>
      <c r="E21" s="870"/>
      <c r="F21" s="870"/>
      <c r="G21" s="870"/>
      <c r="H21" s="870"/>
      <c r="I21" s="870"/>
      <c r="J21" s="870"/>
      <c r="K21" s="870"/>
      <c r="L21" s="870"/>
      <c r="M21" s="870"/>
      <c r="N21" s="870"/>
      <c r="O21" s="871"/>
      <c r="P21" s="772"/>
      <c r="Q21" s="915"/>
      <c r="R21" s="486"/>
      <c r="S21" s="907"/>
      <c r="T21" s="908"/>
      <c r="U21" s="912" t="str">
        <f t="shared" ref="U21:U56" si="0">IF(S21&lt;&gt;"",INDEX($AB$17:$AB$20,MATCH(P21,$AA$17:$AA$20,0))*S21,"")</f>
        <v/>
      </c>
      <c r="V21" s="912"/>
      <c r="W21" s="912"/>
      <c r="X21" s="73"/>
      <c r="Y21" s="637"/>
      <c r="Z21" s="612"/>
      <c r="AA21" s="612"/>
      <c r="AB21" s="84"/>
      <c r="IQ21" s="123"/>
      <c r="IR21" s="35"/>
    </row>
    <row r="22" spans="1:252" customFormat="1" ht="30" customHeight="1" x14ac:dyDescent="0.2">
      <c r="A22" s="461"/>
      <c r="B22" s="913"/>
      <c r="C22" s="914"/>
      <c r="D22" s="869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1"/>
      <c r="P22" s="772"/>
      <c r="Q22" s="915"/>
      <c r="R22" s="486"/>
      <c r="S22" s="907"/>
      <c r="T22" s="908"/>
      <c r="U22" s="912" t="str">
        <f t="shared" si="0"/>
        <v/>
      </c>
      <c r="V22" s="912"/>
      <c r="W22" s="912"/>
      <c r="X22" s="73"/>
      <c r="Y22" s="637"/>
      <c r="Z22" s="612"/>
      <c r="AA22" s="612"/>
      <c r="AB22" s="84"/>
      <c r="IQ22" s="123"/>
      <c r="IR22" s="35"/>
    </row>
    <row r="23" spans="1:252" customFormat="1" ht="30" customHeight="1" x14ac:dyDescent="0.2">
      <c r="A23" s="461"/>
      <c r="B23" s="913"/>
      <c r="C23" s="914"/>
      <c r="D23" s="869"/>
      <c r="E23" s="870"/>
      <c r="F23" s="870"/>
      <c r="G23" s="870"/>
      <c r="H23" s="870"/>
      <c r="I23" s="870"/>
      <c r="J23" s="870"/>
      <c r="K23" s="870"/>
      <c r="L23" s="870"/>
      <c r="M23" s="870"/>
      <c r="N23" s="870"/>
      <c r="O23" s="871"/>
      <c r="P23" s="772"/>
      <c r="Q23" s="915"/>
      <c r="R23" s="486"/>
      <c r="S23" s="907"/>
      <c r="T23" s="908"/>
      <c r="U23" s="912" t="str">
        <f t="shared" si="0"/>
        <v/>
      </c>
      <c r="V23" s="912"/>
      <c r="W23" s="912"/>
      <c r="X23" s="73"/>
      <c r="Y23" s="637"/>
      <c r="AB23" s="84"/>
      <c r="IQ23" s="123"/>
      <c r="IR23" s="35"/>
    </row>
    <row r="24" spans="1:252" customFormat="1" ht="30" customHeight="1" x14ac:dyDescent="0.2">
      <c r="A24" s="461"/>
      <c r="B24" s="913"/>
      <c r="C24" s="914"/>
      <c r="D24" s="869"/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1"/>
      <c r="P24" s="772"/>
      <c r="Q24" s="915"/>
      <c r="R24" s="486"/>
      <c r="S24" s="907"/>
      <c r="T24" s="908"/>
      <c r="U24" s="912" t="str">
        <f t="shared" si="0"/>
        <v/>
      </c>
      <c r="V24" s="912"/>
      <c r="W24" s="912"/>
      <c r="X24" s="73"/>
      <c r="Y24" s="637"/>
      <c r="Z24" t="str">
        <f>'3-MCN'!Q15</f>
        <v>MUDANÇA PARA VERTICAL</v>
      </c>
      <c r="AB24" s="84"/>
      <c r="IQ24" s="123"/>
      <c r="IR24" s="35"/>
    </row>
    <row r="25" spans="1:252" customFormat="1" ht="30" customHeight="1" x14ac:dyDescent="0.2">
      <c r="A25" s="461"/>
      <c r="B25" s="913"/>
      <c r="C25" s="914"/>
      <c r="D25" s="869"/>
      <c r="E25" s="870"/>
      <c r="F25" s="870"/>
      <c r="G25" s="870"/>
      <c r="H25" s="870"/>
      <c r="I25" s="870"/>
      <c r="J25" s="870"/>
      <c r="K25" s="870"/>
      <c r="L25" s="870"/>
      <c r="M25" s="870"/>
      <c r="N25" s="870"/>
      <c r="O25" s="871"/>
      <c r="P25" s="772"/>
      <c r="Q25" s="915"/>
      <c r="R25" s="486"/>
      <c r="S25" s="907"/>
      <c r="T25" s="908"/>
      <c r="U25" s="912" t="str">
        <f t="shared" si="0"/>
        <v/>
      </c>
      <c r="V25" s="912"/>
      <c r="W25" s="912"/>
      <c r="X25" s="73"/>
      <c r="Y25" s="637"/>
      <c r="Z25" s="612" t="str">
        <f>'3-MCN'!Q16</f>
        <v>PRIMEIRA PÁGINA 35 LINHAS COM ESPAÇO 30</v>
      </c>
      <c r="AB25" s="84"/>
      <c r="IQ25" s="123"/>
      <c r="IR25" s="35"/>
    </row>
    <row r="26" spans="1:252" customFormat="1" ht="30" customHeight="1" x14ac:dyDescent="0.2">
      <c r="A26" s="461"/>
      <c r="B26" s="913"/>
      <c r="C26" s="914"/>
      <c r="D26" s="869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1"/>
      <c r="P26" s="772"/>
      <c r="Q26" s="915"/>
      <c r="R26" s="486"/>
      <c r="S26" s="907"/>
      <c r="T26" s="908"/>
      <c r="U26" s="912" t="str">
        <f t="shared" si="0"/>
        <v/>
      </c>
      <c r="V26" s="912"/>
      <c r="W26" s="912"/>
      <c r="X26" s="73"/>
      <c r="Y26" s="637"/>
      <c r="Z26" s="612" t="str">
        <f>'3-MCN'!Q17</f>
        <v>SEGUNDA PÁGINA 39 LINHAS</v>
      </c>
      <c r="AA26" s="79"/>
      <c r="AB26" s="84"/>
      <c r="IQ26" s="123"/>
      <c r="IR26" s="35"/>
    </row>
    <row r="27" spans="1:252" customFormat="1" ht="30" customHeight="1" x14ac:dyDescent="0.2">
      <c r="A27" s="461"/>
      <c r="B27" s="913"/>
      <c r="C27" s="914"/>
      <c r="D27" s="869"/>
      <c r="E27" s="870"/>
      <c r="F27" s="870"/>
      <c r="G27" s="870"/>
      <c r="H27" s="870"/>
      <c r="I27" s="870"/>
      <c r="J27" s="870"/>
      <c r="K27" s="870"/>
      <c r="L27" s="870"/>
      <c r="M27" s="870"/>
      <c r="N27" s="870"/>
      <c r="O27" s="871"/>
      <c r="P27" s="772"/>
      <c r="Q27" s="915"/>
      <c r="R27" s="486"/>
      <c r="S27" s="907"/>
      <c r="T27" s="908"/>
      <c r="U27" s="912" t="str">
        <f t="shared" si="0"/>
        <v/>
      </c>
      <c r="V27" s="912"/>
      <c r="W27" s="912"/>
      <c r="X27" s="73"/>
      <c r="Y27" s="637"/>
      <c r="Z27" s="612" t="str">
        <f>'3-MCN'!Q18</f>
        <v>COLUNA 7 - SÓ FAPESP, EXCLUIDO CA, CAD, DC</v>
      </c>
      <c r="AA27" s="79"/>
      <c r="IQ27" s="35"/>
      <c r="IR27" s="35"/>
    </row>
    <row r="28" spans="1:252" customFormat="1" ht="30" customHeight="1" x14ac:dyDescent="0.2">
      <c r="A28" s="461"/>
      <c r="B28" s="913"/>
      <c r="C28" s="914"/>
      <c r="D28" s="869"/>
      <c r="E28" s="870"/>
      <c r="F28" s="870"/>
      <c r="G28" s="870"/>
      <c r="H28" s="870"/>
      <c r="I28" s="870"/>
      <c r="J28" s="870"/>
      <c r="K28" s="870"/>
      <c r="L28" s="870"/>
      <c r="M28" s="870"/>
      <c r="N28" s="870"/>
      <c r="O28" s="871"/>
      <c r="P28" s="772"/>
      <c r="Q28" s="915"/>
      <c r="R28" s="486"/>
      <c r="S28" s="907"/>
      <c r="T28" s="908"/>
      <c r="U28" s="912" t="str">
        <f t="shared" si="0"/>
        <v/>
      </c>
      <c r="V28" s="912"/>
      <c r="W28" s="912"/>
      <c r="X28" s="73"/>
      <c r="Y28" s="637"/>
      <c r="Z28" s="79"/>
      <c r="AA28" s="79"/>
      <c r="IQ28" s="35"/>
      <c r="IR28" s="35"/>
    </row>
    <row r="29" spans="1:252" customFormat="1" ht="30" customHeight="1" x14ac:dyDescent="0.2">
      <c r="A29" s="461"/>
      <c r="B29" s="913"/>
      <c r="C29" s="914"/>
      <c r="D29" s="869"/>
      <c r="E29" s="870"/>
      <c r="F29" s="870"/>
      <c r="G29" s="870"/>
      <c r="H29" s="870"/>
      <c r="I29" s="870"/>
      <c r="J29" s="870"/>
      <c r="K29" s="870"/>
      <c r="L29" s="870"/>
      <c r="M29" s="870"/>
      <c r="N29" s="870"/>
      <c r="O29" s="871"/>
      <c r="P29" s="772"/>
      <c r="Q29" s="915"/>
      <c r="R29" s="486"/>
      <c r="S29" s="907"/>
      <c r="T29" s="908"/>
      <c r="U29" s="912" t="str">
        <f t="shared" si="0"/>
        <v/>
      </c>
      <c r="V29" s="912"/>
      <c r="W29" s="912"/>
      <c r="X29" s="73"/>
      <c r="Y29" s="637"/>
      <c r="Z29" s="79"/>
      <c r="AA29" s="79"/>
    </row>
    <row r="30" spans="1:252" customFormat="1" ht="30" customHeight="1" x14ac:dyDescent="0.2">
      <c r="A30" s="461"/>
      <c r="B30" s="913"/>
      <c r="C30" s="914"/>
      <c r="D30" s="869"/>
      <c r="E30" s="870"/>
      <c r="F30" s="870"/>
      <c r="G30" s="870"/>
      <c r="H30" s="870"/>
      <c r="I30" s="870"/>
      <c r="J30" s="870"/>
      <c r="K30" s="870"/>
      <c r="L30" s="870"/>
      <c r="M30" s="870"/>
      <c r="N30" s="870"/>
      <c r="O30" s="871"/>
      <c r="P30" s="772"/>
      <c r="Q30" s="915"/>
      <c r="R30" s="486"/>
      <c r="S30" s="907"/>
      <c r="T30" s="908"/>
      <c r="U30" s="912" t="str">
        <f t="shared" si="0"/>
        <v/>
      </c>
      <c r="V30" s="912"/>
      <c r="W30" s="912"/>
      <c r="X30" s="73"/>
      <c r="Y30" s="637"/>
    </row>
    <row r="31" spans="1:252" customFormat="1" ht="30" customHeight="1" x14ac:dyDescent="0.2">
      <c r="A31" s="461"/>
      <c r="B31" s="913"/>
      <c r="C31" s="914"/>
      <c r="D31" s="869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1"/>
      <c r="P31" s="772"/>
      <c r="Q31" s="915"/>
      <c r="R31" s="486"/>
      <c r="S31" s="907"/>
      <c r="T31" s="908"/>
      <c r="U31" s="912" t="str">
        <f t="shared" si="0"/>
        <v/>
      </c>
      <c r="V31" s="912"/>
      <c r="W31" s="912"/>
      <c r="X31" s="73"/>
      <c r="Y31" s="637"/>
    </row>
    <row r="32" spans="1:252" customFormat="1" ht="30" customHeight="1" x14ac:dyDescent="0.2">
      <c r="A32" s="461"/>
      <c r="B32" s="913"/>
      <c r="C32" s="914"/>
      <c r="D32" s="869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1"/>
      <c r="P32" s="772"/>
      <c r="Q32" s="915"/>
      <c r="R32" s="486"/>
      <c r="S32" s="907"/>
      <c r="T32" s="908"/>
      <c r="U32" s="912" t="str">
        <f t="shared" si="0"/>
        <v/>
      </c>
      <c r="V32" s="912"/>
      <c r="W32" s="912"/>
      <c r="X32" s="73"/>
      <c r="Y32" s="637"/>
    </row>
    <row r="33" spans="1:25" customFormat="1" ht="30" customHeight="1" x14ac:dyDescent="0.2">
      <c r="A33" s="461"/>
      <c r="B33" s="913"/>
      <c r="C33" s="914"/>
      <c r="D33" s="869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1"/>
      <c r="P33" s="772"/>
      <c r="Q33" s="915"/>
      <c r="R33" s="486"/>
      <c r="S33" s="907"/>
      <c r="T33" s="908"/>
      <c r="U33" s="912" t="str">
        <f t="shared" si="0"/>
        <v/>
      </c>
      <c r="V33" s="912"/>
      <c r="W33" s="912"/>
      <c r="X33" s="73"/>
      <c r="Y33" s="637"/>
    </row>
    <row r="34" spans="1:25" customFormat="1" ht="30" customHeight="1" x14ac:dyDescent="0.2">
      <c r="A34" s="461"/>
      <c r="B34" s="913"/>
      <c r="C34" s="914"/>
      <c r="D34" s="869"/>
      <c r="E34" s="870"/>
      <c r="F34" s="870"/>
      <c r="G34" s="870"/>
      <c r="H34" s="870"/>
      <c r="I34" s="870"/>
      <c r="J34" s="870"/>
      <c r="K34" s="870"/>
      <c r="L34" s="870"/>
      <c r="M34" s="870"/>
      <c r="N34" s="870"/>
      <c r="O34" s="871"/>
      <c r="P34" s="772"/>
      <c r="Q34" s="915"/>
      <c r="R34" s="486"/>
      <c r="S34" s="907"/>
      <c r="T34" s="908"/>
      <c r="U34" s="912" t="str">
        <f t="shared" si="0"/>
        <v/>
      </c>
      <c r="V34" s="912"/>
      <c r="W34" s="912"/>
      <c r="X34" s="73"/>
      <c r="Y34" s="637"/>
    </row>
    <row r="35" spans="1:25" customFormat="1" ht="30" customHeight="1" x14ac:dyDescent="0.2">
      <c r="A35" s="461"/>
      <c r="B35" s="913"/>
      <c r="C35" s="914"/>
      <c r="D35" s="869"/>
      <c r="E35" s="870"/>
      <c r="F35" s="870"/>
      <c r="G35" s="870"/>
      <c r="H35" s="870"/>
      <c r="I35" s="870"/>
      <c r="J35" s="870"/>
      <c r="K35" s="870"/>
      <c r="L35" s="870"/>
      <c r="M35" s="870"/>
      <c r="N35" s="870"/>
      <c r="O35" s="871"/>
      <c r="P35" s="772"/>
      <c r="Q35" s="915"/>
      <c r="R35" s="486"/>
      <c r="S35" s="907"/>
      <c r="T35" s="908"/>
      <c r="U35" s="912" t="str">
        <f t="shared" si="0"/>
        <v/>
      </c>
      <c r="V35" s="912"/>
      <c r="W35" s="912"/>
      <c r="X35" s="73"/>
      <c r="Y35" s="637"/>
    </row>
    <row r="36" spans="1:25" customFormat="1" ht="30" customHeight="1" x14ac:dyDescent="0.2">
      <c r="A36" s="461"/>
      <c r="B36" s="913"/>
      <c r="C36" s="914"/>
      <c r="D36" s="869"/>
      <c r="E36" s="870"/>
      <c r="F36" s="870"/>
      <c r="G36" s="870"/>
      <c r="H36" s="870"/>
      <c r="I36" s="870"/>
      <c r="J36" s="870"/>
      <c r="K36" s="870"/>
      <c r="L36" s="870"/>
      <c r="M36" s="870"/>
      <c r="N36" s="870"/>
      <c r="O36" s="871"/>
      <c r="P36" s="772"/>
      <c r="Q36" s="915"/>
      <c r="R36" s="486"/>
      <c r="S36" s="907"/>
      <c r="T36" s="908"/>
      <c r="U36" s="912" t="str">
        <f t="shared" si="0"/>
        <v/>
      </c>
      <c r="V36" s="912"/>
      <c r="W36" s="912"/>
      <c r="X36" s="73"/>
      <c r="Y36" s="637"/>
    </row>
    <row r="37" spans="1:25" customFormat="1" ht="30" customHeight="1" x14ac:dyDescent="0.2">
      <c r="A37" s="461"/>
      <c r="B37" s="913"/>
      <c r="C37" s="914"/>
      <c r="D37" s="869"/>
      <c r="E37" s="870"/>
      <c r="F37" s="870"/>
      <c r="G37" s="870"/>
      <c r="H37" s="870"/>
      <c r="I37" s="870"/>
      <c r="J37" s="870"/>
      <c r="K37" s="870"/>
      <c r="L37" s="870"/>
      <c r="M37" s="870"/>
      <c r="N37" s="870"/>
      <c r="O37" s="871"/>
      <c r="P37" s="772"/>
      <c r="Q37" s="915"/>
      <c r="R37" s="486"/>
      <c r="S37" s="907"/>
      <c r="T37" s="908"/>
      <c r="U37" s="912" t="str">
        <f t="shared" si="0"/>
        <v/>
      </c>
      <c r="V37" s="912"/>
      <c r="W37" s="912"/>
      <c r="X37" s="73"/>
      <c r="Y37" s="637"/>
    </row>
    <row r="38" spans="1:25" customFormat="1" ht="30" customHeight="1" x14ac:dyDescent="0.2">
      <c r="A38" s="461"/>
      <c r="B38" s="913"/>
      <c r="C38" s="914"/>
      <c r="D38" s="869"/>
      <c r="E38" s="870"/>
      <c r="F38" s="870"/>
      <c r="G38" s="870"/>
      <c r="H38" s="870"/>
      <c r="I38" s="870"/>
      <c r="J38" s="870"/>
      <c r="K38" s="870"/>
      <c r="L38" s="870"/>
      <c r="M38" s="870"/>
      <c r="N38" s="870"/>
      <c r="O38" s="871"/>
      <c r="P38" s="772"/>
      <c r="Q38" s="915"/>
      <c r="R38" s="486"/>
      <c r="S38" s="907"/>
      <c r="T38" s="908"/>
      <c r="U38" s="912" t="str">
        <f t="shared" si="0"/>
        <v/>
      </c>
      <c r="V38" s="912"/>
      <c r="W38" s="912"/>
      <c r="X38" s="73"/>
      <c r="Y38" s="637"/>
    </row>
    <row r="39" spans="1:25" customFormat="1" ht="30" customHeight="1" x14ac:dyDescent="0.2">
      <c r="A39" s="461"/>
      <c r="B39" s="913"/>
      <c r="C39" s="914"/>
      <c r="D39" s="869"/>
      <c r="E39" s="870"/>
      <c r="F39" s="870"/>
      <c r="G39" s="870"/>
      <c r="H39" s="870"/>
      <c r="I39" s="870"/>
      <c r="J39" s="870"/>
      <c r="K39" s="870"/>
      <c r="L39" s="870"/>
      <c r="M39" s="870"/>
      <c r="N39" s="870"/>
      <c r="O39" s="871"/>
      <c r="P39" s="772"/>
      <c r="Q39" s="915"/>
      <c r="R39" s="486"/>
      <c r="S39" s="907"/>
      <c r="T39" s="908"/>
      <c r="U39" s="912" t="str">
        <f t="shared" si="0"/>
        <v/>
      </c>
      <c r="V39" s="912"/>
      <c r="W39" s="912"/>
      <c r="X39" s="73"/>
      <c r="Y39" s="637"/>
    </row>
    <row r="40" spans="1:25" customFormat="1" ht="30" customHeight="1" x14ac:dyDescent="0.2">
      <c r="A40" s="461"/>
      <c r="B40" s="913"/>
      <c r="C40" s="914"/>
      <c r="D40" s="869"/>
      <c r="E40" s="870"/>
      <c r="F40" s="870"/>
      <c r="G40" s="870"/>
      <c r="H40" s="870"/>
      <c r="I40" s="870"/>
      <c r="J40" s="870"/>
      <c r="K40" s="870"/>
      <c r="L40" s="870"/>
      <c r="M40" s="870"/>
      <c r="N40" s="870"/>
      <c r="O40" s="871"/>
      <c r="P40" s="772"/>
      <c r="Q40" s="915"/>
      <c r="R40" s="486"/>
      <c r="S40" s="907"/>
      <c r="T40" s="908"/>
      <c r="U40" s="912" t="str">
        <f t="shared" si="0"/>
        <v/>
      </c>
      <c r="V40" s="912"/>
      <c r="W40" s="912"/>
      <c r="X40" s="73"/>
      <c r="Y40" s="637"/>
    </row>
    <row r="41" spans="1:25" customFormat="1" ht="30" customHeight="1" x14ac:dyDescent="0.2">
      <c r="A41" s="461"/>
      <c r="B41" s="913"/>
      <c r="C41" s="914"/>
      <c r="D41" s="869"/>
      <c r="E41" s="870"/>
      <c r="F41" s="870"/>
      <c r="G41" s="870"/>
      <c r="H41" s="870"/>
      <c r="I41" s="870"/>
      <c r="J41" s="870"/>
      <c r="K41" s="870"/>
      <c r="L41" s="870"/>
      <c r="M41" s="870"/>
      <c r="N41" s="870"/>
      <c r="O41" s="871"/>
      <c r="P41" s="772"/>
      <c r="Q41" s="915"/>
      <c r="R41" s="486"/>
      <c r="S41" s="907"/>
      <c r="T41" s="908"/>
      <c r="U41" s="912" t="str">
        <f t="shared" si="0"/>
        <v/>
      </c>
      <c r="V41" s="912"/>
      <c r="W41" s="912"/>
      <c r="X41" s="73"/>
      <c r="Y41" s="637"/>
    </row>
    <row r="42" spans="1:25" s="612" customFormat="1" ht="30" customHeight="1" x14ac:dyDescent="0.2">
      <c r="A42" s="461"/>
      <c r="B42" s="913"/>
      <c r="C42" s="914"/>
      <c r="D42" s="869"/>
      <c r="E42" s="870"/>
      <c r="F42" s="870"/>
      <c r="G42" s="870"/>
      <c r="H42" s="870"/>
      <c r="I42" s="870"/>
      <c r="J42" s="870"/>
      <c r="K42" s="870"/>
      <c r="L42" s="870"/>
      <c r="M42" s="870"/>
      <c r="N42" s="870"/>
      <c r="O42" s="871"/>
      <c r="P42" s="772"/>
      <c r="Q42" s="915"/>
      <c r="R42" s="486"/>
      <c r="S42" s="907"/>
      <c r="T42" s="908"/>
      <c r="U42" s="912" t="str">
        <f t="shared" ref="U42:U53" si="1">IF(S42&lt;&gt;"",INDEX($AB$17:$AB$20,MATCH(P42,$AA$17:$AA$20,0))*S42,"")</f>
        <v/>
      </c>
      <c r="V42" s="912"/>
      <c r="W42" s="912"/>
      <c r="X42" s="73"/>
      <c r="Y42" s="637"/>
    </row>
    <row r="43" spans="1:25" s="612" customFormat="1" ht="30" customHeight="1" x14ac:dyDescent="0.2">
      <c r="A43" s="461"/>
      <c r="B43" s="913"/>
      <c r="C43" s="914"/>
      <c r="D43" s="869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1"/>
      <c r="P43" s="772"/>
      <c r="Q43" s="915"/>
      <c r="R43" s="486"/>
      <c r="S43" s="907"/>
      <c r="T43" s="908"/>
      <c r="U43" s="912" t="str">
        <f t="shared" si="1"/>
        <v/>
      </c>
      <c r="V43" s="912"/>
      <c r="W43" s="912"/>
      <c r="X43" s="73"/>
      <c r="Y43" s="637"/>
    </row>
    <row r="44" spans="1:25" s="612" customFormat="1" ht="30" customHeight="1" x14ac:dyDescent="0.2">
      <c r="A44" s="461"/>
      <c r="B44" s="913"/>
      <c r="C44" s="914"/>
      <c r="D44" s="869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1"/>
      <c r="P44" s="772"/>
      <c r="Q44" s="915"/>
      <c r="R44" s="486"/>
      <c r="S44" s="907"/>
      <c r="T44" s="908"/>
      <c r="U44" s="912" t="str">
        <f t="shared" si="1"/>
        <v/>
      </c>
      <c r="V44" s="912"/>
      <c r="W44" s="912"/>
      <c r="X44" s="73"/>
      <c r="Y44" s="637"/>
    </row>
    <row r="45" spans="1:25" s="612" customFormat="1" ht="30" customHeight="1" x14ac:dyDescent="0.2">
      <c r="A45" s="461"/>
      <c r="B45" s="913"/>
      <c r="C45" s="914"/>
      <c r="D45" s="869"/>
      <c r="E45" s="870"/>
      <c r="F45" s="870"/>
      <c r="G45" s="870"/>
      <c r="H45" s="870"/>
      <c r="I45" s="870"/>
      <c r="J45" s="870"/>
      <c r="K45" s="870"/>
      <c r="L45" s="870"/>
      <c r="M45" s="870"/>
      <c r="N45" s="870"/>
      <c r="O45" s="871"/>
      <c r="P45" s="772"/>
      <c r="Q45" s="915"/>
      <c r="R45" s="486"/>
      <c r="S45" s="907"/>
      <c r="T45" s="908"/>
      <c r="U45" s="912" t="str">
        <f t="shared" si="1"/>
        <v/>
      </c>
      <c r="V45" s="912"/>
      <c r="W45" s="912"/>
      <c r="X45" s="73"/>
      <c r="Y45" s="637"/>
    </row>
    <row r="46" spans="1:25" s="612" customFormat="1" ht="30" customHeight="1" x14ac:dyDescent="0.2">
      <c r="A46" s="461"/>
      <c r="B46" s="913"/>
      <c r="C46" s="914"/>
      <c r="D46" s="869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1"/>
      <c r="P46" s="772"/>
      <c r="Q46" s="915"/>
      <c r="R46" s="486"/>
      <c r="S46" s="907"/>
      <c r="T46" s="908"/>
      <c r="U46" s="912" t="str">
        <f t="shared" si="1"/>
        <v/>
      </c>
      <c r="V46" s="912"/>
      <c r="W46" s="912"/>
      <c r="X46" s="73"/>
      <c r="Y46" s="637"/>
    </row>
    <row r="47" spans="1:25" s="612" customFormat="1" ht="30" customHeight="1" x14ac:dyDescent="0.2">
      <c r="A47" s="461"/>
      <c r="B47" s="913"/>
      <c r="C47" s="914"/>
      <c r="D47" s="869"/>
      <c r="E47" s="870"/>
      <c r="F47" s="870"/>
      <c r="G47" s="870"/>
      <c r="H47" s="870"/>
      <c r="I47" s="870"/>
      <c r="J47" s="870"/>
      <c r="K47" s="870"/>
      <c r="L47" s="870"/>
      <c r="M47" s="870"/>
      <c r="N47" s="870"/>
      <c r="O47" s="871"/>
      <c r="P47" s="772"/>
      <c r="Q47" s="915"/>
      <c r="R47" s="486"/>
      <c r="S47" s="907"/>
      <c r="T47" s="908"/>
      <c r="U47" s="912" t="str">
        <f t="shared" si="1"/>
        <v/>
      </c>
      <c r="V47" s="912"/>
      <c r="W47" s="912"/>
      <c r="X47" s="73"/>
      <c r="Y47" s="637"/>
    </row>
    <row r="48" spans="1:25" s="612" customFormat="1" ht="30" customHeight="1" x14ac:dyDescent="0.2">
      <c r="A48" s="461"/>
      <c r="B48" s="913"/>
      <c r="C48" s="914"/>
      <c r="D48" s="869"/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1"/>
      <c r="P48" s="772"/>
      <c r="Q48" s="915"/>
      <c r="R48" s="486"/>
      <c r="S48" s="907"/>
      <c r="T48" s="908"/>
      <c r="U48" s="912" t="str">
        <f t="shared" ref="U48" si="2">IF(S48&lt;&gt;"",INDEX($AB$17:$AB$20,MATCH(P48,$AA$17:$AA$20,0))*S48,"")</f>
        <v/>
      </c>
      <c r="V48" s="912"/>
      <c r="W48" s="912"/>
      <c r="X48" s="73"/>
      <c r="Y48" s="637"/>
    </row>
    <row r="49" spans="1:30" s="612" customFormat="1" ht="30" customHeight="1" x14ac:dyDescent="0.2">
      <c r="A49" s="461"/>
      <c r="B49" s="913"/>
      <c r="C49" s="914"/>
      <c r="D49" s="869"/>
      <c r="E49" s="870"/>
      <c r="F49" s="870"/>
      <c r="G49" s="870"/>
      <c r="H49" s="870"/>
      <c r="I49" s="870"/>
      <c r="J49" s="870"/>
      <c r="K49" s="870"/>
      <c r="L49" s="870"/>
      <c r="M49" s="870"/>
      <c r="N49" s="870"/>
      <c r="O49" s="871"/>
      <c r="P49" s="772"/>
      <c r="Q49" s="915"/>
      <c r="R49" s="486"/>
      <c r="S49" s="907"/>
      <c r="T49" s="908"/>
      <c r="U49" s="912" t="str">
        <f t="shared" ref="U49:U52" si="3">IF(S49&lt;&gt;"",INDEX($AB$17:$AB$20,MATCH(P49,$AA$17:$AA$20,0))*S49,"")</f>
        <v/>
      </c>
      <c r="V49" s="912"/>
      <c r="W49" s="912"/>
      <c r="X49" s="73"/>
      <c r="Y49" s="637"/>
    </row>
    <row r="50" spans="1:30" s="612" customFormat="1" ht="30" customHeight="1" x14ac:dyDescent="0.2">
      <c r="A50" s="461"/>
      <c r="B50" s="913"/>
      <c r="C50" s="914"/>
      <c r="D50" s="869"/>
      <c r="E50" s="870"/>
      <c r="F50" s="870"/>
      <c r="G50" s="870"/>
      <c r="H50" s="870"/>
      <c r="I50" s="870"/>
      <c r="J50" s="870"/>
      <c r="K50" s="870"/>
      <c r="L50" s="870"/>
      <c r="M50" s="870"/>
      <c r="N50" s="870"/>
      <c r="O50" s="871"/>
      <c r="P50" s="772"/>
      <c r="Q50" s="915"/>
      <c r="R50" s="486"/>
      <c r="S50" s="907"/>
      <c r="T50" s="908"/>
      <c r="U50" s="912" t="str">
        <f t="shared" si="3"/>
        <v/>
      </c>
      <c r="V50" s="912"/>
      <c r="W50" s="912"/>
      <c r="X50" s="73"/>
      <c r="Y50" s="637"/>
    </row>
    <row r="51" spans="1:30" s="612" customFormat="1" ht="30" customHeight="1" x14ac:dyDescent="0.2">
      <c r="A51" s="461"/>
      <c r="B51" s="913"/>
      <c r="C51" s="914"/>
      <c r="D51" s="869"/>
      <c r="E51" s="870"/>
      <c r="F51" s="870"/>
      <c r="G51" s="870"/>
      <c r="H51" s="870"/>
      <c r="I51" s="870"/>
      <c r="J51" s="870"/>
      <c r="K51" s="870"/>
      <c r="L51" s="870"/>
      <c r="M51" s="870"/>
      <c r="N51" s="870"/>
      <c r="O51" s="871"/>
      <c r="P51" s="772"/>
      <c r="Q51" s="915"/>
      <c r="R51" s="486"/>
      <c r="S51" s="907"/>
      <c r="T51" s="908"/>
      <c r="U51" s="912" t="str">
        <f t="shared" si="3"/>
        <v/>
      </c>
      <c r="V51" s="912"/>
      <c r="W51" s="912"/>
      <c r="X51" s="73"/>
      <c r="Y51" s="637"/>
    </row>
    <row r="52" spans="1:30" s="612" customFormat="1" ht="30" customHeight="1" x14ac:dyDescent="0.2">
      <c r="A52" s="461"/>
      <c r="B52" s="913"/>
      <c r="C52" s="914"/>
      <c r="D52" s="869"/>
      <c r="E52" s="870"/>
      <c r="F52" s="870"/>
      <c r="G52" s="870"/>
      <c r="H52" s="870"/>
      <c r="I52" s="870"/>
      <c r="J52" s="870"/>
      <c r="K52" s="870"/>
      <c r="L52" s="870"/>
      <c r="M52" s="870"/>
      <c r="N52" s="870"/>
      <c r="O52" s="871"/>
      <c r="P52" s="772"/>
      <c r="Q52" s="915"/>
      <c r="R52" s="486"/>
      <c r="S52" s="907"/>
      <c r="T52" s="908"/>
      <c r="U52" s="912" t="str">
        <f t="shared" si="3"/>
        <v/>
      </c>
      <c r="V52" s="912"/>
      <c r="W52" s="912"/>
      <c r="X52" s="73"/>
      <c r="Y52" s="637"/>
    </row>
    <row r="53" spans="1:30" s="612" customFormat="1" ht="30" customHeight="1" x14ac:dyDescent="0.2">
      <c r="A53" s="461"/>
      <c r="B53" s="913"/>
      <c r="C53" s="914"/>
      <c r="D53" s="869"/>
      <c r="E53" s="870"/>
      <c r="F53" s="870"/>
      <c r="G53" s="870"/>
      <c r="H53" s="870"/>
      <c r="I53" s="870"/>
      <c r="J53" s="870"/>
      <c r="K53" s="870"/>
      <c r="L53" s="870"/>
      <c r="M53" s="870"/>
      <c r="N53" s="870"/>
      <c r="O53" s="871"/>
      <c r="P53" s="772"/>
      <c r="Q53" s="915"/>
      <c r="R53" s="486"/>
      <c r="S53" s="907"/>
      <c r="T53" s="908"/>
      <c r="U53" s="912" t="str">
        <f t="shared" si="1"/>
        <v/>
      </c>
      <c r="V53" s="912"/>
      <c r="W53" s="912"/>
      <c r="X53" s="73"/>
      <c r="Y53" s="637"/>
    </row>
    <row r="54" spans="1:30" s="612" customFormat="1" ht="30" customHeight="1" x14ac:dyDescent="0.2">
      <c r="A54" s="461"/>
      <c r="B54" s="913"/>
      <c r="C54" s="914"/>
      <c r="D54" s="869"/>
      <c r="E54" s="870"/>
      <c r="F54" s="870"/>
      <c r="G54" s="870"/>
      <c r="H54" s="870"/>
      <c r="I54" s="870"/>
      <c r="J54" s="870"/>
      <c r="K54" s="870"/>
      <c r="L54" s="870"/>
      <c r="M54" s="870"/>
      <c r="N54" s="870"/>
      <c r="O54" s="871"/>
      <c r="P54" s="772"/>
      <c r="Q54" s="915"/>
      <c r="R54" s="486"/>
      <c r="S54" s="907"/>
      <c r="T54" s="908"/>
      <c r="U54" s="912" t="str">
        <f t="shared" ref="U54" si="4">IF(S54&lt;&gt;"",INDEX($AB$17:$AB$20,MATCH(P54,$AA$17:$AA$20,0))*S54,"")</f>
        <v/>
      </c>
      <c r="V54" s="912"/>
      <c r="W54" s="912"/>
      <c r="X54" s="73"/>
      <c r="Y54" s="637"/>
    </row>
    <row r="55" spans="1:30" customFormat="1" ht="30" customHeight="1" x14ac:dyDescent="0.2">
      <c r="A55" s="461"/>
      <c r="B55" s="913"/>
      <c r="C55" s="914"/>
      <c r="D55" s="869"/>
      <c r="E55" s="870"/>
      <c r="F55" s="870"/>
      <c r="G55" s="870"/>
      <c r="H55" s="870"/>
      <c r="I55" s="870"/>
      <c r="J55" s="870"/>
      <c r="K55" s="870"/>
      <c r="L55" s="870"/>
      <c r="M55" s="870"/>
      <c r="N55" s="870"/>
      <c r="O55" s="871"/>
      <c r="P55" s="772"/>
      <c r="Q55" s="915"/>
      <c r="R55" s="486"/>
      <c r="S55" s="907"/>
      <c r="T55" s="908"/>
      <c r="U55" s="912" t="str">
        <f t="shared" si="0"/>
        <v/>
      </c>
      <c r="V55" s="912"/>
      <c r="W55" s="912"/>
      <c r="X55" s="73"/>
      <c r="Y55" s="637"/>
    </row>
    <row r="56" spans="1:30" customFormat="1" ht="30" customHeight="1" x14ac:dyDescent="0.2">
      <c r="A56" s="461"/>
      <c r="B56" s="913"/>
      <c r="C56" s="914"/>
      <c r="D56" s="869"/>
      <c r="E56" s="870"/>
      <c r="F56" s="870"/>
      <c r="G56" s="870"/>
      <c r="H56" s="870"/>
      <c r="I56" s="870"/>
      <c r="J56" s="870"/>
      <c r="K56" s="870"/>
      <c r="L56" s="870"/>
      <c r="M56" s="870"/>
      <c r="N56" s="870"/>
      <c r="O56" s="871"/>
      <c r="P56" s="772"/>
      <c r="Q56" s="915"/>
      <c r="R56" s="486"/>
      <c r="S56" s="907"/>
      <c r="T56" s="908"/>
      <c r="U56" s="912" t="str">
        <f t="shared" si="0"/>
        <v/>
      </c>
      <c r="V56" s="912"/>
      <c r="W56" s="912"/>
      <c r="X56" s="73"/>
      <c r="Y56" s="637"/>
    </row>
    <row r="57" spans="1:30" s="217" customFormat="1" ht="6" customHeight="1" x14ac:dyDescent="0.2">
      <c r="A57" s="623"/>
      <c r="B57" s="92"/>
      <c r="C57" s="164"/>
      <c r="D57" s="164"/>
      <c r="E57" s="164"/>
      <c r="F57" s="139"/>
      <c r="G57" s="139"/>
      <c r="H57" s="139"/>
      <c r="I57" s="139"/>
      <c r="J57" s="139"/>
      <c r="K57" s="139"/>
      <c r="L57" s="139"/>
      <c r="M57" s="139"/>
      <c r="N57" s="164"/>
      <c r="O57" s="164"/>
      <c r="P57" s="165"/>
      <c r="Q57" s="165"/>
      <c r="R57" s="165"/>
      <c r="S57" s="165"/>
      <c r="T57" s="166"/>
      <c r="U57" s="37"/>
      <c r="V57" s="37"/>
      <c r="W57" s="139"/>
      <c r="X57" s="139"/>
      <c r="Y57" s="638"/>
    </row>
    <row r="58" spans="1:30" s="147" customFormat="1" ht="21" customHeight="1" x14ac:dyDescent="0.2">
      <c r="A58" s="632"/>
      <c r="B58" s="873" t="s">
        <v>15</v>
      </c>
      <c r="C58" s="874"/>
      <c r="D58" s="874"/>
      <c r="E58" s="874"/>
      <c r="F58" s="874"/>
      <c r="G58" s="874"/>
      <c r="H58" s="874"/>
      <c r="I58" s="874"/>
      <c r="J58" s="874"/>
      <c r="K58" s="874"/>
      <c r="L58" s="874"/>
      <c r="M58" s="874"/>
      <c r="N58" s="874"/>
      <c r="O58" s="874"/>
      <c r="P58" s="874"/>
      <c r="Q58" s="874"/>
      <c r="R58" s="874"/>
      <c r="S58" s="874"/>
      <c r="T58" s="874"/>
      <c r="U58" s="874"/>
      <c r="V58" s="874"/>
      <c r="W58" s="874"/>
      <c r="X58" s="875"/>
      <c r="Y58" s="636"/>
      <c r="Z58" s="225"/>
      <c r="AA58" s="225"/>
      <c r="AB58" s="225"/>
      <c r="AC58" s="225"/>
      <c r="AD58" s="225"/>
    </row>
    <row r="59" spans="1:30" customFormat="1" ht="16.5" customHeight="1" x14ac:dyDescent="0.2">
      <c r="A59" s="461"/>
      <c r="B59" s="484" t="str">
        <f>'1-MPN'!B53</f>
        <v>FAPESP, NOVEMBRO DE 2013</v>
      </c>
      <c r="C59" s="176"/>
      <c r="D59" s="110"/>
      <c r="E59" s="110"/>
      <c r="F59" s="79"/>
      <c r="G59" s="79"/>
      <c r="H59" s="79"/>
      <c r="I59" s="79"/>
      <c r="J59" s="79"/>
      <c r="K59" s="79"/>
      <c r="L59" s="79"/>
      <c r="M59" s="79"/>
      <c r="N59" s="110"/>
      <c r="O59" s="110"/>
      <c r="P59" s="79"/>
      <c r="Q59" s="79"/>
      <c r="R59" s="79"/>
      <c r="S59" s="79"/>
      <c r="T59" s="79"/>
      <c r="U59" s="916">
        <v>1</v>
      </c>
      <c r="V59" s="916"/>
      <c r="W59" s="916"/>
      <c r="X59" s="916"/>
      <c r="Y59" s="483"/>
      <c r="Z59" s="223"/>
      <c r="AA59" s="223"/>
      <c r="AB59" s="223"/>
      <c r="AC59" s="223"/>
      <c r="AD59" s="223"/>
    </row>
    <row r="60" spans="1:30" customFormat="1" ht="16.5" customHeight="1" x14ac:dyDescent="0.2">
      <c r="A60" s="461"/>
      <c r="B60" s="176"/>
      <c r="C60" s="176"/>
      <c r="D60" s="110"/>
      <c r="E60" s="110"/>
      <c r="F60" s="79"/>
      <c r="G60" s="79"/>
      <c r="H60" s="79"/>
      <c r="I60" s="79"/>
      <c r="J60" s="79"/>
      <c r="K60" s="79"/>
      <c r="L60" s="79"/>
      <c r="M60" s="79"/>
      <c r="N60" s="110"/>
      <c r="O60" s="110"/>
      <c r="P60" s="79"/>
      <c r="Q60" s="79"/>
      <c r="R60" s="79"/>
      <c r="S60" s="79"/>
      <c r="T60" s="79"/>
      <c r="U60" s="193"/>
      <c r="V60" s="193"/>
      <c r="W60" s="193"/>
      <c r="X60" s="193"/>
      <c r="Y60" s="483"/>
      <c r="Z60" s="223"/>
      <c r="AA60" s="223"/>
      <c r="AB60" s="223"/>
      <c r="AC60" s="223"/>
      <c r="AD60" s="223"/>
    </row>
    <row r="61" spans="1:30" x14ac:dyDescent="0.2">
      <c r="A61" s="450"/>
      <c r="Y61" s="450"/>
      <c r="Z61" s="240"/>
      <c r="AA61" s="240"/>
      <c r="AB61" s="240"/>
      <c r="AC61" s="240"/>
      <c r="AD61" s="240"/>
    </row>
    <row r="62" spans="1:30" s="147" customFormat="1" ht="14.25" x14ac:dyDescent="0.2">
      <c r="A62" s="632"/>
      <c r="B62" s="788" t="s">
        <v>1</v>
      </c>
      <c r="C62" s="789"/>
      <c r="D62" s="858" t="s">
        <v>2</v>
      </c>
      <c r="E62" s="859"/>
      <c r="F62" s="859"/>
      <c r="G62" s="859"/>
      <c r="H62" s="859"/>
      <c r="I62" s="859"/>
      <c r="J62" s="859"/>
      <c r="K62" s="859"/>
      <c r="L62" s="859"/>
      <c r="M62" s="859"/>
      <c r="N62" s="859"/>
      <c r="O62" s="860"/>
      <c r="P62" s="788" t="s">
        <v>3</v>
      </c>
      <c r="Q62" s="789"/>
      <c r="R62" s="788" t="s">
        <v>4</v>
      </c>
      <c r="S62" s="790"/>
      <c r="T62" s="789"/>
      <c r="U62" s="788" t="s">
        <v>5</v>
      </c>
      <c r="V62" s="790"/>
      <c r="W62" s="790"/>
      <c r="X62" s="617" t="s">
        <v>6</v>
      </c>
      <c r="Y62" s="636"/>
      <c r="Z62" s="357"/>
      <c r="AA62" s="358"/>
      <c r="AB62" s="359"/>
      <c r="AC62" s="225"/>
      <c r="AD62" s="225"/>
    </row>
    <row r="63" spans="1:30" s="147" customFormat="1" ht="14.25" x14ac:dyDescent="0.2">
      <c r="A63" s="632"/>
      <c r="B63" s="831"/>
      <c r="C63" s="878"/>
      <c r="D63" s="831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8"/>
      <c r="P63" s="917" t="s">
        <v>130</v>
      </c>
      <c r="Q63" s="918"/>
      <c r="R63" s="917" t="s">
        <v>123</v>
      </c>
      <c r="S63" s="921"/>
      <c r="T63" s="832"/>
      <c r="U63" s="791" t="s">
        <v>71</v>
      </c>
      <c r="V63" s="792"/>
      <c r="W63" s="832"/>
      <c r="X63" s="627"/>
      <c r="Y63" s="636"/>
      <c r="Z63" s="357"/>
      <c r="AA63" s="358"/>
      <c r="AB63" s="359"/>
      <c r="AC63" s="225"/>
      <c r="AD63" s="225"/>
    </row>
    <row r="64" spans="1:30" s="147" customFormat="1" ht="17.25" customHeight="1" x14ac:dyDescent="0.2">
      <c r="A64" s="632"/>
      <c r="B64" s="833" t="s">
        <v>9</v>
      </c>
      <c r="C64" s="899"/>
      <c r="D64" s="885" t="s">
        <v>17</v>
      </c>
      <c r="E64" s="886"/>
      <c r="F64" s="886"/>
      <c r="G64" s="886"/>
      <c r="H64" s="886"/>
      <c r="I64" s="886"/>
      <c r="J64" s="886"/>
      <c r="K64" s="886"/>
      <c r="L64" s="886"/>
      <c r="M64" s="886"/>
      <c r="N64" s="886"/>
      <c r="O64" s="887"/>
      <c r="P64" s="919"/>
      <c r="Q64" s="920"/>
      <c r="R64" s="794" t="s">
        <v>9</v>
      </c>
      <c r="S64" s="795"/>
      <c r="T64" s="796"/>
      <c r="U64" s="794" t="s">
        <v>74</v>
      </c>
      <c r="V64" s="795"/>
      <c r="W64" s="796"/>
      <c r="X64" s="361" t="s">
        <v>10</v>
      </c>
      <c r="Y64" s="636"/>
      <c r="Z64" s="360"/>
      <c r="AA64" s="358"/>
      <c r="AB64" s="359"/>
      <c r="AC64" s="225"/>
      <c r="AD64" s="225"/>
    </row>
    <row r="65" spans="1:252" customFormat="1" ht="30" customHeight="1" x14ac:dyDescent="0.2">
      <c r="A65" s="461"/>
      <c r="B65" s="913"/>
      <c r="C65" s="914"/>
      <c r="D65" s="869"/>
      <c r="E65" s="870"/>
      <c r="F65" s="870"/>
      <c r="G65" s="870"/>
      <c r="H65" s="870"/>
      <c r="I65" s="870"/>
      <c r="J65" s="870"/>
      <c r="K65" s="870"/>
      <c r="L65" s="870"/>
      <c r="M65" s="870"/>
      <c r="N65" s="870"/>
      <c r="O65" s="871"/>
      <c r="P65" s="772"/>
      <c r="Q65" s="915"/>
      <c r="R65" s="486"/>
      <c r="S65" s="907"/>
      <c r="T65" s="908"/>
      <c r="U65" s="912" t="str">
        <f t="shared" ref="U65" si="5">IF(S65&lt;&gt;"",INDEX($AB$17:$AB$20,MATCH(P65,$AA$17:$AA$20,0))*S65,"")</f>
        <v/>
      </c>
      <c r="V65" s="912"/>
      <c r="W65" s="912"/>
      <c r="X65" s="73"/>
      <c r="Y65" s="637"/>
      <c r="Z65" s="360"/>
      <c r="AA65" s="358"/>
      <c r="AB65" s="359"/>
      <c r="AC65" s="223"/>
      <c r="AD65" s="223"/>
      <c r="IQ65" s="123"/>
      <c r="IR65" s="35"/>
    </row>
    <row r="66" spans="1:252" customFormat="1" ht="30" customHeight="1" x14ac:dyDescent="0.2">
      <c r="A66" s="461"/>
      <c r="B66" s="913"/>
      <c r="C66" s="914"/>
      <c r="D66" s="869"/>
      <c r="E66" s="870"/>
      <c r="F66" s="870"/>
      <c r="G66" s="870"/>
      <c r="H66" s="870"/>
      <c r="I66" s="870"/>
      <c r="J66" s="870"/>
      <c r="K66" s="870"/>
      <c r="L66" s="870"/>
      <c r="M66" s="870"/>
      <c r="N66" s="870"/>
      <c r="O66" s="871"/>
      <c r="P66" s="772"/>
      <c r="Q66" s="915"/>
      <c r="R66" s="486"/>
      <c r="S66" s="907"/>
      <c r="T66" s="908"/>
      <c r="U66" s="912" t="str">
        <f t="shared" ref="U66:U108" si="6">IF(S66&lt;&gt;"",INDEX($AB$17:$AB$20,MATCH(P66,$AA$17:$AA$20,0))*S66,"")</f>
        <v/>
      </c>
      <c r="V66" s="912"/>
      <c r="W66" s="912"/>
      <c r="X66" s="73"/>
      <c r="Y66" s="637"/>
      <c r="Z66" s="360"/>
      <c r="AA66" s="358"/>
      <c r="AB66" s="359"/>
      <c r="AC66" s="223"/>
      <c r="AD66" s="223"/>
      <c r="IQ66" s="123"/>
      <c r="IR66" s="35"/>
    </row>
    <row r="67" spans="1:252" customFormat="1" ht="30" customHeight="1" x14ac:dyDescent="0.2">
      <c r="A67" s="461"/>
      <c r="B67" s="913"/>
      <c r="C67" s="914"/>
      <c r="D67" s="869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1"/>
      <c r="P67" s="772"/>
      <c r="Q67" s="915"/>
      <c r="R67" s="486"/>
      <c r="S67" s="907"/>
      <c r="T67" s="908"/>
      <c r="U67" s="912" t="str">
        <f t="shared" si="6"/>
        <v/>
      </c>
      <c r="V67" s="912"/>
      <c r="W67" s="912"/>
      <c r="X67" s="73"/>
      <c r="Y67" s="637"/>
      <c r="Z67" s="223"/>
      <c r="AA67" s="223"/>
      <c r="AB67" s="359"/>
      <c r="AC67" s="223"/>
      <c r="AD67" s="223"/>
      <c r="IQ67" s="123"/>
      <c r="IR67" s="35"/>
    </row>
    <row r="68" spans="1:252" customFormat="1" ht="30" customHeight="1" x14ac:dyDescent="0.2">
      <c r="A68" s="461"/>
      <c r="B68" s="913"/>
      <c r="C68" s="914"/>
      <c r="D68" s="869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1"/>
      <c r="P68" s="772"/>
      <c r="Q68" s="915"/>
      <c r="R68" s="486"/>
      <c r="S68" s="907"/>
      <c r="T68" s="908"/>
      <c r="U68" s="912" t="str">
        <f t="shared" si="6"/>
        <v/>
      </c>
      <c r="V68" s="912"/>
      <c r="W68" s="912"/>
      <c r="X68" s="73"/>
      <c r="Y68" s="637"/>
      <c r="Z68" s="223"/>
      <c r="AA68" s="223"/>
      <c r="AB68" s="359"/>
      <c r="AC68" s="223"/>
      <c r="AD68" s="223"/>
      <c r="IQ68" s="123"/>
      <c r="IR68" s="35"/>
    </row>
    <row r="69" spans="1:252" customFormat="1" ht="30" customHeight="1" x14ac:dyDescent="0.2">
      <c r="A69" s="461"/>
      <c r="B69" s="913"/>
      <c r="C69" s="914"/>
      <c r="D69" s="869"/>
      <c r="E69" s="870"/>
      <c r="F69" s="870"/>
      <c r="G69" s="870"/>
      <c r="H69" s="870"/>
      <c r="I69" s="870"/>
      <c r="J69" s="870"/>
      <c r="K69" s="870"/>
      <c r="L69" s="870"/>
      <c r="M69" s="870"/>
      <c r="N69" s="870"/>
      <c r="O69" s="871"/>
      <c r="P69" s="772"/>
      <c r="Q69" s="915"/>
      <c r="R69" s="486"/>
      <c r="S69" s="907"/>
      <c r="T69" s="908"/>
      <c r="U69" s="912" t="str">
        <f t="shared" si="6"/>
        <v/>
      </c>
      <c r="V69" s="912"/>
      <c r="W69" s="912"/>
      <c r="X69" s="73"/>
      <c r="Y69" s="637"/>
      <c r="Z69" s="223"/>
      <c r="AA69" s="223"/>
      <c r="AB69" s="359"/>
      <c r="AC69" s="223"/>
      <c r="AD69" s="223"/>
      <c r="IQ69" s="123"/>
      <c r="IR69" s="35"/>
    </row>
    <row r="70" spans="1:252" customFormat="1" ht="30" customHeight="1" x14ac:dyDescent="0.2">
      <c r="A70" s="461"/>
      <c r="B70" s="913"/>
      <c r="C70" s="914"/>
      <c r="D70" s="869"/>
      <c r="E70" s="870"/>
      <c r="F70" s="870"/>
      <c r="G70" s="870"/>
      <c r="H70" s="870"/>
      <c r="I70" s="870"/>
      <c r="J70" s="870"/>
      <c r="K70" s="870"/>
      <c r="L70" s="870"/>
      <c r="M70" s="870"/>
      <c r="N70" s="870"/>
      <c r="O70" s="871"/>
      <c r="P70" s="772"/>
      <c r="Q70" s="915"/>
      <c r="R70" s="486"/>
      <c r="S70" s="907"/>
      <c r="T70" s="908"/>
      <c r="U70" s="912" t="str">
        <f t="shared" si="6"/>
        <v/>
      </c>
      <c r="V70" s="912"/>
      <c r="W70" s="912"/>
      <c r="X70" s="73"/>
      <c r="Y70" s="637"/>
      <c r="Z70" s="79"/>
      <c r="AA70" s="79"/>
      <c r="AB70" s="84"/>
      <c r="IQ70" s="123"/>
      <c r="IR70" s="35"/>
    </row>
    <row r="71" spans="1:252" customFormat="1" ht="30" customHeight="1" x14ac:dyDescent="0.2">
      <c r="A71" s="461"/>
      <c r="B71" s="913"/>
      <c r="C71" s="914"/>
      <c r="D71" s="869"/>
      <c r="E71" s="870"/>
      <c r="F71" s="870"/>
      <c r="G71" s="870"/>
      <c r="H71" s="870"/>
      <c r="I71" s="870"/>
      <c r="J71" s="870"/>
      <c r="K71" s="870"/>
      <c r="L71" s="870"/>
      <c r="M71" s="870"/>
      <c r="N71" s="870"/>
      <c r="O71" s="871"/>
      <c r="P71" s="772"/>
      <c r="Q71" s="915"/>
      <c r="R71" s="486"/>
      <c r="S71" s="907"/>
      <c r="T71" s="908"/>
      <c r="U71" s="912" t="str">
        <f t="shared" si="6"/>
        <v/>
      </c>
      <c r="V71" s="912"/>
      <c r="W71" s="912"/>
      <c r="X71" s="73"/>
      <c r="Y71" s="637"/>
      <c r="Z71" s="79"/>
      <c r="AA71" s="79"/>
      <c r="IQ71" s="35"/>
      <c r="IR71" s="35"/>
    </row>
    <row r="72" spans="1:252" customFormat="1" ht="30" customHeight="1" x14ac:dyDescent="0.2">
      <c r="A72" s="461"/>
      <c r="B72" s="913"/>
      <c r="C72" s="914"/>
      <c r="D72" s="869"/>
      <c r="E72" s="870"/>
      <c r="F72" s="870"/>
      <c r="G72" s="870"/>
      <c r="H72" s="870"/>
      <c r="I72" s="870"/>
      <c r="J72" s="870"/>
      <c r="K72" s="870"/>
      <c r="L72" s="870"/>
      <c r="M72" s="870"/>
      <c r="N72" s="870"/>
      <c r="O72" s="871"/>
      <c r="P72" s="772"/>
      <c r="Q72" s="915"/>
      <c r="R72" s="486"/>
      <c r="S72" s="907"/>
      <c r="T72" s="908"/>
      <c r="U72" s="912" t="str">
        <f t="shared" si="6"/>
        <v/>
      </c>
      <c r="V72" s="912"/>
      <c r="W72" s="912"/>
      <c r="X72" s="73"/>
      <c r="Y72" s="637"/>
      <c r="Z72" s="79"/>
      <c r="AA72" s="79"/>
      <c r="IQ72" s="35"/>
      <c r="IR72" s="35"/>
    </row>
    <row r="73" spans="1:252" customFormat="1" ht="30" customHeight="1" x14ac:dyDescent="0.2">
      <c r="A73" s="461"/>
      <c r="B73" s="913"/>
      <c r="C73" s="914"/>
      <c r="D73" s="869"/>
      <c r="E73" s="870"/>
      <c r="F73" s="870"/>
      <c r="G73" s="870"/>
      <c r="H73" s="870"/>
      <c r="I73" s="870"/>
      <c r="J73" s="870"/>
      <c r="K73" s="870"/>
      <c r="L73" s="870"/>
      <c r="M73" s="870"/>
      <c r="N73" s="870"/>
      <c r="O73" s="871"/>
      <c r="P73" s="772"/>
      <c r="Q73" s="915"/>
      <c r="R73" s="486"/>
      <c r="S73" s="907"/>
      <c r="T73" s="908"/>
      <c r="U73" s="912" t="str">
        <f t="shared" si="6"/>
        <v/>
      </c>
      <c r="V73" s="912"/>
      <c r="W73" s="912"/>
      <c r="X73" s="73"/>
      <c r="Y73" s="637"/>
      <c r="Z73" s="79"/>
      <c r="AA73" s="79"/>
    </row>
    <row r="74" spans="1:252" customFormat="1" ht="30" customHeight="1" x14ac:dyDescent="0.2">
      <c r="A74" s="461"/>
      <c r="B74" s="913"/>
      <c r="C74" s="914"/>
      <c r="D74" s="869"/>
      <c r="E74" s="870"/>
      <c r="F74" s="870"/>
      <c r="G74" s="870"/>
      <c r="H74" s="870"/>
      <c r="I74" s="870"/>
      <c r="J74" s="870"/>
      <c r="K74" s="870"/>
      <c r="L74" s="870"/>
      <c r="M74" s="870"/>
      <c r="N74" s="870"/>
      <c r="O74" s="871"/>
      <c r="P74" s="772"/>
      <c r="Q74" s="915"/>
      <c r="R74" s="486"/>
      <c r="S74" s="907"/>
      <c r="T74" s="908"/>
      <c r="U74" s="912" t="str">
        <f t="shared" si="6"/>
        <v/>
      </c>
      <c r="V74" s="912"/>
      <c r="W74" s="912"/>
      <c r="X74" s="73"/>
      <c r="Y74" s="637"/>
    </row>
    <row r="75" spans="1:252" customFormat="1" ht="30" customHeight="1" x14ac:dyDescent="0.2">
      <c r="A75" s="461"/>
      <c r="B75" s="913"/>
      <c r="C75" s="914"/>
      <c r="D75" s="869"/>
      <c r="E75" s="870"/>
      <c r="F75" s="870"/>
      <c r="G75" s="870"/>
      <c r="H75" s="870"/>
      <c r="I75" s="870"/>
      <c r="J75" s="870"/>
      <c r="K75" s="870"/>
      <c r="L75" s="870"/>
      <c r="M75" s="870"/>
      <c r="N75" s="870"/>
      <c r="O75" s="871"/>
      <c r="P75" s="772"/>
      <c r="Q75" s="915"/>
      <c r="R75" s="486"/>
      <c r="S75" s="907"/>
      <c r="T75" s="908"/>
      <c r="U75" s="912" t="str">
        <f t="shared" si="6"/>
        <v/>
      </c>
      <c r="V75" s="912"/>
      <c r="W75" s="912"/>
      <c r="X75" s="73"/>
      <c r="Y75" s="637"/>
    </row>
    <row r="76" spans="1:252" customFormat="1" ht="30" customHeight="1" x14ac:dyDescent="0.2">
      <c r="A76" s="461"/>
      <c r="B76" s="913"/>
      <c r="C76" s="914"/>
      <c r="D76" s="869"/>
      <c r="E76" s="870"/>
      <c r="F76" s="870"/>
      <c r="G76" s="870"/>
      <c r="H76" s="870"/>
      <c r="I76" s="870"/>
      <c r="J76" s="870"/>
      <c r="K76" s="870"/>
      <c r="L76" s="870"/>
      <c r="M76" s="870"/>
      <c r="N76" s="870"/>
      <c r="O76" s="871"/>
      <c r="P76" s="772"/>
      <c r="Q76" s="915"/>
      <c r="R76" s="486"/>
      <c r="S76" s="907"/>
      <c r="T76" s="908"/>
      <c r="U76" s="912" t="str">
        <f t="shared" si="6"/>
        <v/>
      </c>
      <c r="V76" s="912"/>
      <c r="W76" s="912"/>
      <c r="X76" s="73"/>
      <c r="Y76" s="637"/>
    </row>
    <row r="77" spans="1:252" customFormat="1" ht="30" customHeight="1" x14ac:dyDescent="0.2">
      <c r="A77" s="461"/>
      <c r="B77" s="913"/>
      <c r="C77" s="914"/>
      <c r="D77" s="869"/>
      <c r="E77" s="870"/>
      <c r="F77" s="870"/>
      <c r="G77" s="870"/>
      <c r="H77" s="870"/>
      <c r="I77" s="870"/>
      <c r="J77" s="870"/>
      <c r="K77" s="870"/>
      <c r="L77" s="870"/>
      <c r="M77" s="870"/>
      <c r="N77" s="870"/>
      <c r="O77" s="871"/>
      <c r="P77" s="772"/>
      <c r="Q77" s="915"/>
      <c r="R77" s="486"/>
      <c r="S77" s="907"/>
      <c r="T77" s="908"/>
      <c r="U77" s="912" t="str">
        <f t="shared" si="6"/>
        <v/>
      </c>
      <c r="V77" s="912"/>
      <c r="W77" s="912"/>
      <c r="X77" s="73"/>
      <c r="Y77" s="637"/>
    </row>
    <row r="78" spans="1:252" customFormat="1" ht="30" customHeight="1" x14ac:dyDescent="0.2">
      <c r="A78" s="461"/>
      <c r="B78" s="913"/>
      <c r="C78" s="914"/>
      <c r="D78" s="869"/>
      <c r="E78" s="870"/>
      <c r="F78" s="870"/>
      <c r="G78" s="870"/>
      <c r="H78" s="870"/>
      <c r="I78" s="870"/>
      <c r="J78" s="870"/>
      <c r="K78" s="870"/>
      <c r="L78" s="870"/>
      <c r="M78" s="870"/>
      <c r="N78" s="870"/>
      <c r="O78" s="871"/>
      <c r="P78" s="772"/>
      <c r="Q78" s="915"/>
      <c r="R78" s="486"/>
      <c r="S78" s="907"/>
      <c r="T78" s="908"/>
      <c r="U78" s="912" t="str">
        <f t="shared" si="6"/>
        <v/>
      </c>
      <c r="V78" s="912"/>
      <c r="W78" s="912"/>
      <c r="X78" s="73"/>
      <c r="Y78" s="637"/>
    </row>
    <row r="79" spans="1:252" customFormat="1" ht="30" customHeight="1" x14ac:dyDescent="0.2">
      <c r="A79" s="461"/>
      <c r="B79" s="913"/>
      <c r="C79" s="914"/>
      <c r="D79" s="869"/>
      <c r="E79" s="870"/>
      <c r="F79" s="870"/>
      <c r="G79" s="870"/>
      <c r="H79" s="870"/>
      <c r="I79" s="870"/>
      <c r="J79" s="870"/>
      <c r="K79" s="870"/>
      <c r="L79" s="870"/>
      <c r="M79" s="870"/>
      <c r="N79" s="870"/>
      <c r="O79" s="871"/>
      <c r="P79" s="772"/>
      <c r="Q79" s="915"/>
      <c r="R79" s="486"/>
      <c r="S79" s="907"/>
      <c r="T79" s="908"/>
      <c r="U79" s="912" t="str">
        <f t="shared" si="6"/>
        <v/>
      </c>
      <c r="V79" s="912"/>
      <c r="W79" s="912"/>
      <c r="X79" s="73"/>
      <c r="Y79" s="637"/>
    </row>
    <row r="80" spans="1:252" customFormat="1" ht="30" customHeight="1" x14ac:dyDescent="0.2">
      <c r="A80" s="461"/>
      <c r="B80" s="913"/>
      <c r="C80" s="914"/>
      <c r="D80" s="869"/>
      <c r="E80" s="870"/>
      <c r="F80" s="870"/>
      <c r="G80" s="870"/>
      <c r="H80" s="870"/>
      <c r="I80" s="870"/>
      <c r="J80" s="870"/>
      <c r="K80" s="870"/>
      <c r="L80" s="870"/>
      <c r="M80" s="870"/>
      <c r="N80" s="870"/>
      <c r="O80" s="871"/>
      <c r="P80" s="772"/>
      <c r="Q80" s="915"/>
      <c r="R80" s="486"/>
      <c r="S80" s="907"/>
      <c r="T80" s="908"/>
      <c r="U80" s="912" t="str">
        <f t="shared" si="6"/>
        <v/>
      </c>
      <c r="V80" s="912"/>
      <c r="W80" s="912"/>
      <c r="X80" s="73"/>
      <c r="Y80" s="637"/>
      <c r="Z80" s="79"/>
      <c r="AA80" s="79"/>
      <c r="IQ80" s="35"/>
      <c r="IR80" s="35"/>
    </row>
    <row r="81" spans="1:27" customFormat="1" ht="30" customHeight="1" x14ac:dyDescent="0.2">
      <c r="A81" s="461"/>
      <c r="B81" s="913"/>
      <c r="C81" s="914"/>
      <c r="D81" s="869"/>
      <c r="E81" s="870"/>
      <c r="F81" s="870"/>
      <c r="G81" s="870"/>
      <c r="H81" s="870"/>
      <c r="I81" s="870"/>
      <c r="J81" s="870"/>
      <c r="K81" s="870"/>
      <c r="L81" s="870"/>
      <c r="M81" s="870"/>
      <c r="N81" s="870"/>
      <c r="O81" s="871"/>
      <c r="P81" s="772"/>
      <c r="Q81" s="915"/>
      <c r="R81" s="486"/>
      <c r="S81" s="907"/>
      <c r="T81" s="908"/>
      <c r="U81" s="912" t="str">
        <f t="shared" si="6"/>
        <v/>
      </c>
      <c r="V81" s="912"/>
      <c r="W81" s="912"/>
      <c r="X81" s="73"/>
      <c r="Y81" s="637"/>
      <c r="Z81" s="79"/>
      <c r="AA81" s="79"/>
    </row>
    <row r="82" spans="1:27" customFormat="1" ht="30" customHeight="1" x14ac:dyDescent="0.2">
      <c r="A82" s="461"/>
      <c r="B82" s="913"/>
      <c r="C82" s="914"/>
      <c r="D82" s="869"/>
      <c r="E82" s="870"/>
      <c r="F82" s="870"/>
      <c r="G82" s="870"/>
      <c r="H82" s="870"/>
      <c r="I82" s="870"/>
      <c r="J82" s="870"/>
      <c r="K82" s="870"/>
      <c r="L82" s="870"/>
      <c r="M82" s="870"/>
      <c r="N82" s="870"/>
      <c r="O82" s="871"/>
      <c r="P82" s="772"/>
      <c r="Q82" s="915"/>
      <c r="R82" s="486"/>
      <c r="S82" s="907"/>
      <c r="T82" s="908"/>
      <c r="U82" s="912" t="str">
        <f t="shared" si="6"/>
        <v/>
      </c>
      <c r="V82" s="912"/>
      <c r="W82" s="912"/>
      <c r="X82" s="73"/>
      <c r="Y82" s="637"/>
    </row>
    <row r="83" spans="1:27" customFormat="1" ht="30" customHeight="1" x14ac:dyDescent="0.2">
      <c r="A83" s="461"/>
      <c r="B83" s="913"/>
      <c r="C83" s="914"/>
      <c r="D83" s="869"/>
      <c r="E83" s="870"/>
      <c r="F83" s="870"/>
      <c r="G83" s="870"/>
      <c r="H83" s="870"/>
      <c r="I83" s="870"/>
      <c r="J83" s="870"/>
      <c r="K83" s="870"/>
      <c r="L83" s="870"/>
      <c r="M83" s="870"/>
      <c r="N83" s="870"/>
      <c r="O83" s="871"/>
      <c r="P83" s="772"/>
      <c r="Q83" s="915"/>
      <c r="R83" s="486"/>
      <c r="S83" s="907"/>
      <c r="T83" s="908"/>
      <c r="U83" s="912" t="str">
        <f t="shared" si="6"/>
        <v/>
      </c>
      <c r="V83" s="912"/>
      <c r="W83" s="912"/>
      <c r="X83" s="73"/>
      <c r="Y83" s="637"/>
    </row>
    <row r="84" spans="1:27" customFormat="1" ht="30" customHeight="1" x14ac:dyDescent="0.2">
      <c r="A84" s="461"/>
      <c r="B84" s="913"/>
      <c r="C84" s="914"/>
      <c r="D84" s="869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1"/>
      <c r="P84" s="772"/>
      <c r="Q84" s="915"/>
      <c r="R84" s="486"/>
      <c r="S84" s="907"/>
      <c r="T84" s="908"/>
      <c r="U84" s="912" t="str">
        <f t="shared" si="6"/>
        <v/>
      </c>
      <c r="V84" s="912"/>
      <c r="W84" s="912"/>
      <c r="X84" s="73"/>
      <c r="Y84" s="637"/>
    </row>
    <row r="85" spans="1:27" customFormat="1" ht="30" customHeight="1" x14ac:dyDescent="0.2">
      <c r="A85" s="461"/>
      <c r="B85" s="913"/>
      <c r="C85" s="914"/>
      <c r="D85" s="869"/>
      <c r="E85" s="870"/>
      <c r="F85" s="870"/>
      <c r="G85" s="870"/>
      <c r="H85" s="870"/>
      <c r="I85" s="870"/>
      <c r="J85" s="870"/>
      <c r="K85" s="870"/>
      <c r="L85" s="870"/>
      <c r="M85" s="870"/>
      <c r="N85" s="870"/>
      <c r="O85" s="871"/>
      <c r="P85" s="772"/>
      <c r="Q85" s="915"/>
      <c r="R85" s="486"/>
      <c r="S85" s="907"/>
      <c r="T85" s="908"/>
      <c r="U85" s="912" t="str">
        <f t="shared" si="6"/>
        <v/>
      </c>
      <c r="V85" s="912"/>
      <c r="W85" s="912"/>
      <c r="X85" s="73"/>
      <c r="Y85" s="637"/>
    </row>
    <row r="86" spans="1:27" customFormat="1" ht="30" customHeight="1" x14ac:dyDescent="0.2">
      <c r="A86" s="461"/>
      <c r="B86" s="913"/>
      <c r="C86" s="914"/>
      <c r="D86" s="869"/>
      <c r="E86" s="870"/>
      <c r="F86" s="870"/>
      <c r="G86" s="870"/>
      <c r="H86" s="870"/>
      <c r="I86" s="870"/>
      <c r="J86" s="870"/>
      <c r="K86" s="870"/>
      <c r="L86" s="870"/>
      <c r="M86" s="870"/>
      <c r="N86" s="870"/>
      <c r="O86" s="871"/>
      <c r="P86" s="772"/>
      <c r="Q86" s="915"/>
      <c r="R86" s="486"/>
      <c r="S86" s="907"/>
      <c r="T86" s="908"/>
      <c r="U86" s="912" t="str">
        <f t="shared" si="6"/>
        <v/>
      </c>
      <c r="V86" s="912"/>
      <c r="W86" s="912"/>
      <c r="X86" s="73"/>
      <c r="Y86" s="637"/>
    </row>
    <row r="87" spans="1:27" customFormat="1" ht="30" customHeight="1" x14ac:dyDescent="0.2">
      <c r="A87" s="461"/>
      <c r="B87" s="913"/>
      <c r="C87" s="914"/>
      <c r="D87" s="869"/>
      <c r="E87" s="870"/>
      <c r="F87" s="870"/>
      <c r="G87" s="870"/>
      <c r="H87" s="870"/>
      <c r="I87" s="870"/>
      <c r="J87" s="870"/>
      <c r="K87" s="870"/>
      <c r="L87" s="870"/>
      <c r="M87" s="870"/>
      <c r="N87" s="870"/>
      <c r="O87" s="871"/>
      <c r="P87" s="772"/>
      <c r="Q87" s="915"/>
      <c r="R87" s="486"/>
      <c r="S87" s="907"/>
      <c r="T87" s="908"/>
      <c r="U87" s="912" t="str">
        <f t="shared" si="6"/>
        <v/>
      </c>
      <c r="V87" s="912"/>
      <c r="W87" s="912"/>
      <c r="X87" s="73"/>
      <c r="Y87" s="637"/>
      <c r="Z87" s="79"/>
      <c r="AA87" s="79"/>
    </row>
    <row r="88" spans="1:27" customFormat="1" ht="30" customHeight="1" x14ac:dyDescent="0.2">
      <c r="A88" s="461"/>
      <c r="B88" s="913"/>
      <c r="C88" s="914"/>
      <c r="D88" s="869"/>
      <c r="E88" s="870"/>
      <c r="F88" s="870"/>
      <c r="G88" s="870"/>
      <c r="H88" s="870"/>
      <c r="I88" s="870"/>
      <c r="J88" s="870"/>
      <c r="K88" s="870"/>
      <c r="L88" s="870"/>
      <c r="M88" s="870"/>
      <c r="N88" s="870"/>
      <c r="O88" s="871"/>
      <c r="P88" s="772"/>
      <c r="Q88" s="915"/>
      <c r="R88" s="486"/>
      <c r="S88" s="907"/>
      <c r="T88" s="908"/>
      <c r="U88" s="912" t="str">
        <f t="shared" si="6"/>
        <v/>
      </c>
      <c r="V88" s="912"/>
      <c r="W88" s="912"/>
      <c r="X88" s="73"/>
      <c r="Y88" s="637"/>
    </row>
    <row r="89" spans="1:27" customFormat="1" ht="30" customHeight="1" x14ac:dyDescent="0.2">
      <c r="A89" s="461"/>
      <c r="B89" s="913"/>
      <c r="C89" s="914"/>
      <c r="D89" s="869"/>
      <c r="E89" s="870"/>
      <c r="F89" s="870"/>
      <c r="G89" s="870"/>
      <c r="H89" s="870"/>
      <c r="I89" s="870"/>
      <c r="J89" s="870"/>
      <c r="K89" s="870"/>
      <c r="L89" s="870"/>
      <c r="M89" s="870"/>
      <c r="N89" s="870"/>
      <c r="O89" s="871"/>
      <c r="P89" s="772"/>
      <c r="Q89" s="915"/>
      <c r="R89" s="486"/>
      <c r="S89" s="907"/>
      <c r="T89" s="908"/>
      <c r="U89" s="912" t="str">
        <f t="shared" si="6"/>
        <v/>
      </c>
      <c r="V89" s="912"/>
      <c r="W89" s="912"/>
      <c r="X89" s="73"/>
      <c r="Y89" s="637"/>
    </row>
    <row r="90" spans="1:27" customFormat="1" ht="30" customHeight="1" x14ac:dyDescent="0.2">
      <c r="A90" s="461"/>
      <c r="B90" s="913"/>
      <c r="C90" s="914"/>
      <c r="D90" s="869"/>
      <c r="E90" s="870"/>
      <c r="F90" s="870"/>
      <c r="G90" s="870"/>
      <c r="H90" s="870"/>
      <c r="I90" s="870"/>
      <c r="J90" s="870"/>
      <c r="K90" s="870"/>
      <c r="L90" s="870"/>
      <c r="M90" s="870"/>
      <c r="N90" s="870"/>
      <c r="O90" s="871"/>
      <c r="P90" s="772"/>
      <c r="Q90" s="915"/>
      <c r="R90" s="486"/>
      <c r="S90" s="907"/>
      <c r="T90" s="908"/>
      <c r="U90" s="912" t="str">
        <f t="shared" si="6"/>
        <v/>
      </c>
      <c r="V90" s="912"/>
      <c r="W90" s="912"/>
      <c r="X90" s="73"/>
      <c r="Y90" s="637"/>
    </row>
    <row r="91" spans="1:27" customFormat="1" ht="30" customHeight="1" x14ac:dyDescent="0.2">
      <c r="A91" s="461"/>
      <c r="B91" s="913"/>
      <c r="C91" s="914"/>
      <c r="D91" s="869"/>
      <c r="E91" s="870"/>
      <c r="F91" s="870"/>
      <c r="G91" s="870"/>
      <c r="H91" s="870"/>
      <c r="I91" s="870"/>
      <c r="J91" s="870"/>
      <c r="K91" s="870"/>
      <c r="L91" s="870"/>
      <c r="M91" s="870"/>
      <c r="N91" s="870"/>
      <c r="O91" s="871"/>
      <c r="P91" s="772"/>
      <c r="Q91" s="915"/>
      <c r="R91" s="486"/>
      <c r="S91" s="907"/>
      <c r="T91" s="908"/>
      <c r="U91" s="912" t="str">
        <f t="shared" si="6"/>
        <v/>
      </c>
      <c r="V91" s="912"/>
      <c r="W91" s="912"/>
      <c r="X91" s="73"/>
      <c r="Y91" s="637"/>
    </row>
    <row r="92" spans="1:27" customFormat="1" ht="30" customHeight="1" x14ac:dyDescent="0.2">
      <c r="A92" s="461"/>
      <c r="B92" s="913"/>
      <c r="C92" s="914"/>
      <c r="D92" s="869"/>
      <c r="E92" s="870"/>
      <c r="F92" s="870"/>
      <c r="G92" s="870"/>
      <c r="H92" s="870"/>
      <c r="I92" s="870"/>
      <c r="J92" s="870"/>
      <c r="K92" s="870"/>
      <c r="L92" s="870"/>
      <c r="M92" s="870"/>
      <c r="N92" s="870"/>
      <c r="O92" s="871"/>
      <c r="P92" s="772"/>
      <c r="Q92" s="915"/>
      <c r="R92" s="486"/>
      <c r="S92" s="907"/>
      <c r="T92" s="908"/>
      <c r="U92" s="912" t="str">
        <f t="shared" si="6"/>
        <v/>
      </c>
      <c r="V92" s="912"/>
      <c r="W92" s="912"/>
      <c r="X92" s="73"/>
      <c r="Y92" s="637"/>
    </row>
    <row r="93" spans="1:27" customFormat="1" ht="30" customHeight="1" x14ac:dyDescent="0.2">
      <c r="A93" s="461"/>
      <c r="B93" s="913"/>
      <c r="C93" s="914"/>
      <c r="D93" s="869"/>
      <c r="E93" s="870"/>
      <c r="F93" s="870"/>
      <c r="G93" s="870"/>
      <c r="H93" s="870"/>
      <c r="I93" s="870"/>
      <c r="J93" s="870"/>
      <c r="K93" s="870"/>
      <c r="L93" s="870"/>
      <c r="M93" s="870"/>
      <c r="N93" s="870"/>
      <c r="O93" s="871"/>
      <c r="P93" s="772"/>
      <c r="Q93" s="915"/>
      <c r="R93" s="486"/>
      <c r="S93" s="907"/>
      <c r="T93" s="908"/>
      <c r="U93" s="912" t="str">
        <f t="shared" si="6"/>
        <v/>
      </c>
      <c r="V93" s="912"/>
      <c r="W93" s="912"/>
      <c r="X93" s="73"/>
      <c r="Y93" s="637"/>
    </row>
    <row r="94" spans="1:27" customFormat="1" ht="30" customHeight="1" x14ac:dyDescent="0.2">
      <c r="A94" s="461"/>
      <c r="B94" s="913"/>
      <c r="C94" s="914"/>
      <c r="D94" s="869"/>
      <c r="E94" s="870"/>
      <c r="F94" s="870"/>
      <c r="G94" s="870"/>
      <c r="H94" s="870"/>
      <c r="I94" s="870"/>
      <c r="J94" s="870"/>
      <c r="K94" s="870"/>
      <c r="L94" s="870"/>
      <c r="M94" s="870"/>
      <c r="N94" s="870"/>
      <c r="O94" s="871"/>
      <c r="P94" s="772"/>
      <c r="Q94" s="915"/>
      <c r="R94" s="486"/>
      <c r="S94" s="907"/>
      <c r="T94" s="908"/>
      <c r="U94" s="912" t="str">
        <f t="shared" si="6"/>
        <v/>
      </c>
      <c r="V94" s="912"/>
      <c r="W94" s="912"/>
      <c r="X94" s="73"/>
      <c r="Y94" s="637"/>
    </row>
    <row r="95" spans="1:27" customFormat="1" ht="30" customHeight="1" x14ac:dyDescent="0.2">
      <c r="A95" s="461"/>
      <c r="B95" s="913"/>
      <c r="C95" s="914"/>
      <c r="D95" s="869"/>
      <c r="E95" s="870"/>
      <c r="F95" s="870"/>
      <c r="G95" s="870"/>
      <c r="H95" s="870"/>
      <c r="I95" s="870"/>
      <c r="J95" s="870"/>
      <c r="K95" s="870"/>
      <c r="L95" s="870"/>
      <c r="M95" s="870"/>
      <c r="N95" s="870"/>
      <c r="O95" s="871"/>
      <c r="P95" s="772"/>
      <c r="Q95" s="915"/>
      <c r="R95" s="486"/>
      <c r="S95" s="907"/>
      <c r="T95" s="908"/>
      <c r="U95" s="912" t="str">
        <f t="shared" si="6"/>
        <v/>
      </c>
      <c r="V95" s="912"/>
      <c r="W95" s="912"/>
      <c r="X95" s="73"/>
      <c r="Y95" s="637"/>
    </row>
    <row r="96" spans="1:27" s="612" customFormat="1" ht="30" customHeight="1" x14ac:dyDescent="0.2">
      <c r="A96" s="461"/>
      <c r="B96" s="913"/>
      <c r="C96" s="914"/>
      <c r="D96" s="869"/>
      <c r="E96" s="870"/>
      <c r="F96" s="870"/>
      <c r="G96" s="870"/>
      <c r="H96" s="870"/>
      <c r="I96" s="870"/>
      <c r="J96" s="870"/>
      <c r="K96" s="870"/>
      <c r="L96" s="870"/>
      <c r="M96" s="870"/>
      <c r="N96" s="870"/>
      <c r="O96" s="871"/>
      <c r="P96" s="772"/>
      <c r="Q96" s="915"/>
      <c r="R96" s="486"/>
      <c r="S96" s="907"/>
      <c r="T96" s="908"/>
      <c r="U96" s="912" t="str">
        <f t="shared" ref="U96:U97" si="7">IF(S96&lt;&gt;"",INDEX($AB$17:$AB$20,MATCH(P96,$AA$17:$AA$20,0))*S96,"")</f>
        <v/>
      </c>
      <c r="V96" s="912"/>
      <c r="W96" s="912"/>
      <c r="X96" s="73"/>
      <c r="Y96" s="637"/>
    </row>
    <row r="97" spans="1:27" s="612" customFormat="1" ht="30" customHeight="1" x14ac:dyDescent="0.2">
      <c r="A97" s="461"/>
      <c r="B97" s="913"/>
      <c r="C97" s="914"/>
      <c r="D97" s="869"/>
      <c r="E97" s="870"/>
      <c r="F97" s="870"/>
      <c r="G97" s="870"/>
      <c r="H97" s="870"/>
      <c r="I97" s="870"/>
      <c r="J97" s="870"/>
      <c r="K97" s="870"/>
      <c r="L97" s="870"/>
      <c r="M97" s="870"/>
      <c r="N97" s="870"/>
      <c r="O97" s="871"/>
      <c r="P97" s="772"/>
      <c r="Q97" s="915"/>
      <c r="R97" s="486"/>
      <c r="S97" s="907"/>
      <c r="T97" s="908"/>
      <c r="U97" s="912" t="str">
        <f t="shared" si="7"/>
        <v/>
      </c>
      <c r="V97" s="912"/>
      <c r="W97" s="912"/>
      <c r="X97" s="73"/>
      <c r="Y97" s="637"/>
      <c r="Z97" s="79"/>
      <c r="AA97" s="79"/>
    </row>
    <row r="98" spans="1:27" s="612" customFormat="1" ht="30" customHeight="1" x14ac:dyDescent="0.2">
      <c r="A98" s="461"/>
      <c r="B98" s="913"/>
      <c r="C98" s="914"/>
      <c r="D98" s="869"/>
      <c r="E98" s="870"/>
      <c r="F98" s="870"/>
      <c r="G98" s="870"/>
      <c r="H98" s="870"/>
      <c r="I98" s="870"/>
      <c r="J98" s="870"/>
      <c r="K98" s="870"/>
      <c r="L98" s="870"/>
      <c r="M98" s="870"/>
      <c r="N98" s="870"/>
      <c r="O98" s="871"/>
      <c r="P98" s="772"/>
      <c r="Q98" s="915"/>
      <c r="R98" s="486"/>
      <c r="S98" s="907"/>
      <c r="T98" s="908"/>
      <c r="U98" s="912" t="str">
        <f t="shared" ref="U98:U105" si="8">IF(S98&lt;&gt;"",INDEX($AB$17:$AB$20,MATCH(P98,$AA$17:$AA$20,0))*S98,"")</f>
        <v/>
      </c>
      <c r="V98" s="912"/>
      <c r="W98" s="912"/>
      <c r="X98" s="73"/>
      <c r="Y98" s="637"/>
    </row>
    <row r="99" spans="1:27" s="612" customFormat="1" ht="30" customHeight="1" x14ac:dyDescent="0.2">
      <c r="A99" s="461"/>
      <c r="B99" s="913"/>
      <c r="C99" s="914"/>
      <c r="D99" s="869"/>
      <c r="E99" s="870"/>
      <c r="F99" s="870"/>
      <c r="G99" s="870"/>
      <c r="H99" s="870"/>
      <c r="I99" s="870"/>
      <c r="J99" s="870"/>
      <c r="K99" s="870"/>
      <c r="L99" s="870"/>
      <c r="M99" s="870"/>
      <c r="N99" s="870"/>
      <c r="O99" s="871"/>
      <c r="P99" s="772"/>
      <c r="Q99" s="915"/>
      <c r="R99" s="486"/>
      <c r="S99" s="907"/>
      <c r="T99" s="908"/>
      <c r="U99" s="912" t="str">
        <f t="shared" si="8"/>
        <v/>
      </c>
      <c r="V99" s="912"/>
      <c r="W99" s="912"/>
      <c r="X99" s="73"/>
      <c r="Y99" s="637"/>
    </row>
    <row r="100" spans="1:27" s="612" customFormat="1" ht="30" customHeight="1" x14ac:dyDescent="0.2">
      <c r="A100" s="461"/>
      <c r="B100" s="913"/>
      <c r="C100" s="914"/>
      <c r="D100" s="869"/>
      <c r="E100" s="870"/>
      <c r="F100" s="870"/>
      <c r="G100" s="870"/>
      <c r="H100" s="870"/>
      <c r="I100" s="870"/>
      <c r="J100" s="870"/>
      <c r="K100" s="870"/>
      <c r="L100" s="870"/>
      <c r="M100" s="870"/>
      <c r="N100" s="870"/>
      <c r="O100" s="871"/>
      <c r="P100" s="772"/>
      <c r="Q100" s="915"/>
      <c r="R100" s="486"/>
      <c r="S100" s="907"/>
      <c r="T100" s="908"/>
      <c r="U100" s="912" t="str">
        <f t="shared" si="8"/>
        <v/>
      </c>
      <c r="V100" s="912"/>
      <c r="W100" s="912"/>
      <c r="X100" s="73"/>
      <c r="Y100" s="637"/>
    </row>
    <row r="101" spans="1:27" s="612" customFormat="1" ht="30" customHeight="1" x14ac:dyDescent="0.2">
      <c r="A101" s="461"/>
      <c r="B101" s="913"/>
      <c r="C101" s="914"/>
      <c r="D101" s="869"/>
      <c r="E101" s="870"/>
      <c r="F101" s="870"/>
      <c r="G101" s="870"/>
      <c r="H101" s="870"/>
      <c r="I101" s="870"/>
      <c r="J101" s="870"/>
      <c r="K101" s="870"/>
      <c r="L101" s="870"/>
      <c r="M101" s="870"/>
      <c r="N101" s="870"/>
      <c r="O101" s="871"/>
      <c r="P101" s="772"/>
      <c r="Q101" s="915"/>
      <c r="R101" s="486"/>
      <c r="S101" s="907"/>
      <c r="T101" s="908"/>
      <c r="U101" s="912" t="str">
        <f t="shared" si="8"/>
        <v/>
      </c>
      <c r="V101" s="912"/>
      <c r="W101" s="912"/>
      <c r="X101" s="73"/>
      <c r="Y101" s="637"/>
    </row>
    <row r="102" spans="1:27" s="612" customFormat="1" ht="30" customHeight="1" x14ac:dyDescent="0.2">
      <c r="A102" s="461"/>
      <c r="B102" s="913"/>
      <c r="C102" s="914"/>
      <c r="D102" s="869"/>
      <c r="E102" s="870"/>
      <c r="F102" s="870"/>
      <c r="G102" s="870"/>
      <c r="H102" s="870"/>
      <c r="I102" s="870"/>
      <c r="J102" s="870"/>
      <c r="K102" s="870"/>
      <c r="L102" s="870"/>
      <c r="M102" s="870"/>
      <c r="N102" s="870"/>
      <c r="O102" s="871"/>
      <c r="P102" s="772"/>
      <c r="Q102" s="915"/>
      <c r="R102" s="486"/>
      <c r="S102" s="907"/>
      <c r="T102" s="908"/>
      <c r="U102" s="912" t="str">
        <f t="shared" si="8"/>
        <v/>
      </c>
      <c r="V102" s="912"/>
      <c r="W102" s="912"/>
      <c r="X102" s="73"/>
      <c r="Y102" s="637"/>
    </row>
    <row r="103" spans="1:27" s="612" customFormat="1" ht="30" customHeight="1" x14ac:dyDescent="0.2">
      <c r="A103" s="461"/>
      <c r="B103" s="913"/>
      <c r="C103" s="914"/>
      <c r="D103" s="869"/>
      <c r="E103" s="870"/>
      <c r="F103" s="870"/>
      <c r="G103" s="870"/>
      <c r="H103" s="870"/>
      <c r="I103" s="870"/>
      <c r="J103" s="870"/>
      <c r="K103" s="870"/>
      <c r="L103" s="870"/>
      <c r="M103" s="870"/>
      <c r="N103" s="870"/>
      <c r="O103" s="871"/>
      <c r="P103" s="772"/>
      <c r="Q103" s="915"/>
      <c r="R103" s="486"/>
      <c r="S103" s="907"/>
      <c r="T103" s="908"/>
      <c r="U103" s="912" t="str">
        <f t="shared" si="8"/>
        <v/>
      </c>
      <c r="V103" s="912"/>
      <c r="W103" s="912"/>
      <c r="X103" s="73"/>
      <c r="Y103" s="637"/>
    </row>
    <row r="104" spans="1:27" s="612" customFormat="1" ht="30" customHeight="1" x14ac:dyDescent="0.2">
      <c r="A104" s="461"/>
      <c r="B104" s="913"/>
      <c r="C104" s="914"/>
      <c r="D104" s="869"/>
      <c r="E104" s="870"/>
      <c r="F104" s="870"/>
      <c r="G104" s="870"/>
      <c r="H104" s="870"/>
      <c r="I104" s="870"/>
      <c r="J104" s="870"/>
      <c r="K104" s="870"/>
      <c r="L104" s="870"/>
      <c r="M104" s="870"/>
      <c r="N104" s="870"/>
      <c r="O104" s="871"/>
      <c r="P104" s="772"/>
      <c r="Q104" s="915"/>
      <c r="R104" s="486"/>
      <c r="S104" s="907"/>
      <c r="T104" s="908"/>
      <c r="U104" s="912" t="str">
        <f t="shared" si="8"/>
        <v/>
      </c>
      <c r="V104" s="912"/>
      <c r="W104" s="912"/>
      <c r="X104" s="73"/>
      <c r="Y104" s="637"/>
    </row>
    <row r="105" spans="1:27" s="612" customFormat="1" ht="30" customHeight="1" x14ac:dyDescent="0.2">
      <c r="A105" s="461"/>
      <c r="B105" s="913"/>
      <c r="C105" s="914"/>
      <c r="D105" s="869"/>
      <c r="E105" s="870"/>
      <c r="F105" s="870"/>
      <c r="G105" s="870"/>
      <c r="H105" s="870"/>
      <c r="I105" s="870"/>
      <c r="J105" s="870"/>
      <c r="K105" s="870"/>
      <c r="L105" s="870"/>
      <c r="M105" s="870"/>
      <c r="N105" s="870"/>
      <c r="O105" s="871"/>
      <c r="P105" s="772"/>
      <c r="Q105" s="915"/>
      <c r="R105" s="486"/>
      <c r="S105" s="907"/>
      <c r="T105" s="908"/>
      <c r="U105" s="912" t="str">
        <f t="shared" si="8"/>
        <v/>
      </c>
      <c r="V105" s="912"/>
      <c r="W105" s="912"/>
      <c r="X105" s="73"/>
      <c r="Y105" s="637"/>
    </row>
    <row r="106" spans="1:27" customFormat="1" ht="30" customHeight="1" x14ac:dyDescent="0.2">
      <c r="A106" s="461"/>
      <c r="B106" s="913"/>
      <c r="C106" s="914"/>
      <c r="D106" s="869"/>
      <c r="E106" s="870"/>
      <c r="F106" s="870"/>
      <c r="G106" s="870"/>
      <c r="H106" s="870"/>
      <c r="I106" s="870"/>
      <c r="J106" s="870"/>
      <c r="K106" s="870"/>
      <c r="L106" s="870"/>
      <c r="M106" s="870"/>
      <c r="N106" s="870"/>
      <c r="O106" s="871"/>
      <c r="P106" s="772"/>
      <c r="Q106" s="915"/>
      <c r="R106" s="486"/>
      <c r="S106" s="907"/>
      <c r="T106" s="908"/>
      <c r="U106" s="912" t="str">
        <f t="shared" si="6"/>
        <v/>
      </c>
      <c r="V106" s="912"/>
      <c r="W106" s="912"/>
      <c r="X106" s="73"/>
      <c r="Y106" s="637"/>
    </row>
    <row r="107" spans="1:27" customFormat="1" ht="30" customHeight="1" x14ac:dyDescent="0.2">
      <c r="A107" s="461"/>
      <c r="B107" s="913"/>
      <c r="C107" s="914"/>
      <c r="D107" s="869"/>
      <c r="E107" s="870"/>
      <c r="F107" s="870"/>
      <c r="G107" s="870"/>
      <c r="H107" s="870"/>
      <c r="I107" s="870"/>
      <c r="J107" s="870"/>
      <c r="K107" s="870"/>
      <c r="L107" s="870"/>
      <c r="M107" s="870"/>
      <c r="N107" s="870"/>
      <c r="O107" s="871"/>
      <c r="P107" s="772"/>
      <c r="Q107" s="915"/>
      <c r="R107" s="486"/>
      <c r="S107" s="907"/>
      <c r="T107" s="908"/>
      <c r="U107" s="912" t="str">
        <f t="shared" si="6"/>
        <v/>
      </c>
      <c r="V107" s="912"/>
      <c r="W107" s="912"/>
      <c r="X107" s="73"/>
      <c r="Y107" s="637"/>
    </row>
    <row r="108" spans="1:27" customFormat="1" ht="30" customHeight="1" x14ac:dyDescent="0.2">
      <c r="A108" s="461"/>
      <c r="B108" s="913"/>
      <c r="C108" s="914"/>
      <c r="D108" s="869"/>
      <c r="E108" s="870"/>
      <c r="F108" s="870"/>
      <c r="G108" s="870"/>
      <c r="H108" s="870"/>
      <c r="I108" s="870"/>
      <c r="J108" s="870"/>
      <c r="K108" s="870"/>
      <c r="L108" s="870"/>
      <c r="M108" s="870"/>
      <c r="N108" s="870"/>
      <c r="O108" s="871"/>
      <c r="P108" s="772"/>
      <c r="Q108" s="915"/>
      <c r="R108" s="486"/>
      <c r="S108" s="907"/>
      <c r="T108" s="908"/>
      <c r="U108" s="912" t="str">
        <f t="shared" si="6"/>
        <v/>
      </c>
      <c r="V108" s="912"/>
      <c r="W108" s="912"/>
      <c r="X108" s="73"/>
      <c r="Y108" s="637"/>
    </row>
    <row r="109" spans="1:27" customFormat="1" x14ac:dyDescent="0.2">
      <c r="A109" s="461"/>
      <c r="B109" s="484" t="str">
        <f>B59</f>
        <v>FAPESP, NOVEMBRO DE 2013</v>
      </c>
      <c r="C109" s="176"/>
      <c r="D109" s="110"/>
      <c r="E109" s="110"/>
      <c r="F109" s="79"/>
      <c r="G109" s="79"/>
      <c r="H109" s="79"/>
      <c r="I109" s="79"/>
      <c r="J109" s="79"/>
      <c r="K109" s="79"/>
      <c r="L109" s="79"/>
      <c r="M109" s="79"/>
      <c r="N109" s="110"/>
      <c r="O109" s="110"/>
      <c r="P109" s="79"/>
      <c r="Q109" s="79"/>
      <c r="R109" s="79"/>
      <c r="S109" s="79"/>
      <c r="T109" s="79"/>
      <c r="U109" s="916">
        <v>2</v>
      </c>
      <c r="V109" s="916"/>
      <c r="W109" s="916"/>
      <c r="X109" s="916"/>
      <c r="Y109" s="483"/>
    </row>
    <row r="110" spans="1:27" ht="12.75" customHeight="1" x14ac:dyDescent="0.2">
      <c r="A110" s="450"/>
      <c r="Y110" s="450"/>
    </row>
    <row r="111" spans="1:27" x14ac:dyDescent="0.2">
      <c r="A111" s="450"/>
      <c r="Y111" s="450"/>
    </row>
    <row r="112" spans="1:27" x14ac:dyDescent="0.2">
      <c r="A112" s="450"/>
      <c r="Y112" s="450"/>
    </row>
    <row r="113" spans="1:25" x14ac:dyDescent="0.2">
      <c r="A113" s="450"/>
      <c r="Y113" s="450"/>
    </row>
    <row r="114" spans="1:25" x14ac:dyDescent="0.2">
      <c r="A114" s="450"/>
      <c r="Y114" s="450"/>
    </row>
    <row r="115" spans="1:25" x14ac:dyDescent="0.2">
      <c r="A115" s="450"/>
      <c r="Y115" s="450"/>
    </row>
    <row r="116" spans="1:25" x14ac:dyDescent="0.2">
      <c r="A116" s="450"/>
      <c r="Y116" s="450"/>
    </row>
    <row r="117" spans="1:25" x14ac:dyDescent="0.2">
      <c r="A117" s="450"/>
      <c r="Y117" s="450"/>
    </row>
    <row r="118" spans="1:25" x14ac:dyDescent="0.2">
      <c r="A118" s="450"/>
      <c r="Y118" s="450"/>
    </row>
    <row r="119" spans="1:25" x14ac:dyDescent="0.2">
      <c r="A119" s="450"/>
      <c r="Y119" s="450"/>
    </row>
    <row r="120" spans="1:25" x14ac:dyDescent="0.2">
      <c r="A120" s="450"/>
      <c r="Y120" s="450"/>
    </row>
    <row r="121" spans="1:25" x14ac:dyDescent="0.2">
      <c r="A121" s="450"/>
      <c r="Y121" s="450"/>
    </row>
    <row r="122" spans="1:25" x14ac:dyDescent="0.2">
      <c r="A122" s="450"/>
      <c r="Y122" s="450"/>
    </row>
    <row r="123" spans="1:25" x14ac:dyDescent="0.2">
      <c r="A123" s="450"/>
      <c r="Y123" s="450"/>
    </row>
    <row r="124" spans="1:25" x14ac:dyDescent="0.2">
      <c r="A124" s="450"/>
      <c r="Y124" s="450"/>
    </row>
    <row r="125" spans="1:25" x14ac:dyDescent="0.2">
      <c r="A125" s="450"/>
      <c r="Y125" s="450"/>
    </row>
    <row r="126" spans="1:25" x14ac:dyDescent="0.2">
      <c r="A126" s="450"/>
      <c r="Y126" s="450"/>
    </row>
    <row r="127" spans="1:25" x14ac:dyDescent="0.2">
      <c r="A127" s="450"/>
      <c r="Y127" s="450"/>
    </row>
    <row r="128" spans="1:25" x14ac:dyDescent="0.2">
      <c r="A128" s="450"/>
      <c r="Y128" s="450"/>
    </row>
    <row r="129" spans="1:25" x14ac:dyDescent="0.2">
      <c r="A129" s="450"/>
      <c r="Y129" s="450"/>
    </row>
    <row r="130" spans="1:25" x14ac:dyDescent="0.2">
      <c r="A130" s="450"/>
      <c r="Y130" s="450"/>
    </row>
    <row r="131" spans="1:25" x14ac:dyDescent="0.2">
      <c r="A131" s="450"/>
      <c r="Y131" s="450"/>
    </row>
    <row r="132" spans="1:25" x14ac:dyDescent="0.2">
      <c r="A132" s="450"/>
      <c r="Y132" s="450"/>
    </row>
    <row r="133" spans="1:25" x14ac:dyDescent="0.2">
      <c r="A133" s="450"/>
      <c r="Y133" s="450"/>
    </row>
    <row r="134" spans="1:25" x14ac:dyDescent="0.2">
      <c r="A134" s="450"/>
      <c r="Y134" s="450"/>
    </row>
    <row r="135" spans="1:25" x14ac:dyDescent="0.2">
      <c r="A135" s="450"/>
      <c r="Y135" s="450"/>
    </row>
    <row r="136" spans="1:25" x14ac:dyDescent="0.2">
      <c r="A136" s="450"/>
      <c r="Y136" s="450"/>
    </row>
    <row r="137" spans="1:25" x14ac:dyDescent="0.2">
      <c r="A137" s="450"/>
      <c r="Y137" s="450"/>
    </row>
    <row r="138" spans="1:25" x14ac:dyDescent="0.2">
      <c r="A138" s="450"/>
      <c r="Y138" s="450"/>
    </row>
    <row r="139" spans="1:25" x14ac:dyDescent="0.2">
      <c r="A139" s="450"/>
      <c r="Y139" s="450"/>
    </row>
    <row r="140" spans="1:25" x14ac:dyDescent="0.2">
      <c r="A140" s="450"/>
      <c r="Y140" s="450"/>
    </row>
    <row r="141" spans="1:25" x14ac:dyDescent="0.2">
      <c r="A141" s="450"/>
      <c r="Y141" s="450"/>
    </row>
    <row r="142" spans="1:25" x14ac:dyDescent="0.2">
      <c r="A142" s="450"/>
      <c r="Y142" s="450"/>
    </row>
    <row r="143" spans="1:25" x14ac:dyDescent="0.2">
      <c r="A143" s="450"/>
      <c r="Y143" s="450"/>
    </row>
    <row r="144" spans="1:25" x14ac:dyDescent="0.2">
      <c r="A144" s="450"/>
      <c r="Y144" s="450"/>
    </row>
    <row r="145" spans="1:25" x14ac:dyDescent="0.2">
      <c r="A145" s="450"/>
      <c r="Y145" s="450"/>
    </row>
    <row r="146" spans="1:25" x14ac:dyDescent="0.2">
      <c r="A146" s="450"/>
      <c r="Y146" s="450"/>
    </row>
    <row r="147" spans="1:25" x14ac:dyDescent="0.2">
      <c r="A147" s="450"/>
    </row>
    <row r="148" spans="1:25" x14ac:dyDescent="0.2">
      <c r="A148" s="450"/>
    </row>
    <row r="149" spans="1:25" x14ac:dyDescent="0.2">
      <c r="A149" s="450"/>
    </row>
    <row r="150" spans="1:25" x14ac:dyDescent="0.2">
      <c r="A150" s="450"/>
    </row>
    <row r="151" spans="1:25" x14ac:dyDescent="0.2">
      <c r="A151" s="450"/>
    </row>
    <row r="152" spans="1:25" x14ac:dyDescent="0.2">
      <c r="A152" s="450"/>
    </row>
    <row r="153" spans="1:25" x14ac:dyDescent="0.2">
      <c r="A153" s="450"/>
    </row>
    <row r="154" spans="1:25" x14ac:dyDescent="0.2"/>
    <row r="155" spans="1:25" x14ac:dyDescent="0.2"/>
    <row r="156" spans="1:25" x14ac:dyDescent="0.2"/>
    <row r="157" spans="1:25" ht="15.75" customHeight="1" x14ac:dyDescent="0.2">
      <c r="C157" s="403" t="s">
        <v>204</v>
      </c>
    </row>
    <row r="158" spans="1:25" ht="15.75" customHeight="1" x14ac:dyDescent="0.25">
      <c r="C158" s="403" t="s">
        <v>205</v>
      </c>
    </row>
    <row r="159" spans="1:25" x14ac:dyDescent="0.2"/>
    <row r="160" spans="1:25" ht="15" x14ac:dyDescent="0.2">
      <c r="C160" s="227"/>
    </row>
    <row r="161" spans="1:252" ht="10.5" customHeight="1" x14ac:dyDescent="0.2">
      <c r="A161" s="43"/>
      <c r="B161" s="43"/>
      <c r="D161" s="3"/>
      <c r="E161" s="3"/>
      <c r="F161" s="43"/>
      <c r="G161" s="43"/>
      <c r="H161" s="43"/>
      <c r="I161" s="43"/>
      <c r="J161" s="43"/>
      <c r="K161" s="43"/>
      <c r="L161" s="43"/>
      <c r="M161" s="43"/>
      <c r="N161" s="3"/>
      <c r="O161" s="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1:252" ht="14.25" x14ac:dyDescent="0.2">
      <c r="A162" s="43"/>
      <c r="B162" s="43"/>
      <c r="C162" s="861" t="s">
        <v>104</v>
      </c>
      <c r="D162" s="861"/>
      <c r="E162" s="861"/>
      <c r="F162" s="861"/>
      <c r="G162" s="861"/>
      <c r="H162" s="861"/>
      <c r="I162" s="861"/>
      <c r="J162" s="861"/>
      <c r="K162" s="861"/>
      <c r="L162" s="861"/>
      <c r="M162" s="861"/>
      <c r="N162" s="861"/>
      <c r="O162" s="861"/>
      <c r="P162" s="861"/>
      <c r="Q162" s="861"/>
      <c r="R162" s="861"/>
      <c r="S162" s="861"/>
      <c r="T162" s="861"/>
      <c r="U162" s="861"/>
      <c r="V162" s="861"/>
      <c r="W162" s="861"/>
      <c r="X162" s="861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IP162" s="78"/>
      <c r="IQ162" s="78"/>
      <c r="IR162" s="78"/>
    </row>
    <row r="163" spans="1:252" ht="14.25" x14ac:dyDescent="0.2">
      <c r="A163" s="43"/>
      <c r="B163" s="43"/>
      <c r="C163" s="861" t="s">
        <v>105</v>
      </c>
      <c r="D163" s="861"/>
      <c r="E163" s="861"/>
      <c r="F163" s="861"/>
      <c r="G163" s="861"/>
      <c r="H163" s="861"/>
      <c r="I163" s="861"/>
      <c r="J163" s="861"/>
      <c r="K163" s="861"/>
      <c r="L163" s="861"/>
      <c r="M163" s="861"/>
      <c r="N163" s="861"/>
      <c r="O163" s="861"/>
      <c r="P163" s="861"/>
      <c r="Q163" s="861"/>
      <c r="R163" s="861"/>
      <c r="S163" s="861"/>
      <c r="T163" s="861"/>
      <c r="U163" s="861"/>
      <c r="V163" s="861"/>
      <c r="W163" s="861"/>
      <c r="X163" s="861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IP163" s="78"/>
      <c r="IQ163" s="78"/>
      <c r="IR163" s="78"/>
    </row>
    <row r="164" spans="1:252" x14ac:dyDescent="0.2">
      <c r="A164" s="43"/>
      <c r="B164" s="4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43"/>
      <c r="S164" s="43"/>
      <c r="T164" s="43"/>
      <c r="U164" s="43"/>
      <c r="V164" s="43"/>
      <c r="W164" s="2"/>
      <c r="X164" s="2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IP164" s="78"/>
      <c r="IQ164" s="78"/>
      <c r="IR164" s="78"/>
    </row>
    <row r="165" spans="1:252" ht="18.75" customHeight="1" x14ac:dyDescent="0.2">
      <c r="A165" s="43"/>
      <c r="B165" s="43"/>
      <c r="C165" s="922" t="s">
        <v>22</v>
      </c>
      <c r="D165" s="923"/>
      <c r="E165" s="923"/>
      <c r="F165" s="923"/>
      <c r="G165" s="923"/>
      <c r="H165" s="923"/>
      <c r="I165" s="923"/>
      <c r="J165" s="923"/>
      <c r="K165" s="923"/>
      <c r="L165" s="923"/>
      <c r="M165" s="923"/>
      <c r="N165" s="923"/>
      <c r="O165" s="923"/>
      <c r="P165" s="923"/>
      <c r="Q165" s="923"/>
      <c r="R165" s="923"/>
      <c r="S165" s="923"/>
      <c r="T165" s="923"/>
      <c r="U165" s="923"/>
      <c r="V165" s="923"/>
      <c r="W165" s="923"/>
      <c r="X165" s="924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IP165" s="78"/>
      <c r="IQ165" s="78"/>
      <c r="IR165" s="78"/>
    </row>
    <row r="166" spans="1:252" x14ac:dyDescent="0.2">
      <c r="A166" s="43"/>
      <c r="B166" s="4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43"/>
      <c r="S166" s="43"/>
      <c r="T166" s="43"/>
      <c r="U166" s="43"/>
      <c r="V166" s="43"/>
      <c r="W166" s="2"/>
      <c r="X166" s="2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IP166" s="78"/>
      <c r="IQ166" s="78"/>
      <c r="IR166" s="78"/>
    </row>
    <row r="167" spans="1:252" x14ac:dyDescent="0.2">
      <c r="A167" s="43"/>
      <c r="B167" s="43"/>
      <c r="C167" s="69" t="s">
        <v>106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3"/>
      <c r="S167" s="43"/>
      <c r="T167" s="43"/>
      <c r="U167" s="43"/>
      <c r="V167" s="43"/>
      <c r="W167" s="2"/>
      <c r="X167" s="2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IP167" s="78"/>
      <c r="IQ167" s="78"/>
      <c r="IR167" s="78"/>
    </row>
    <row r="168" spans="1:252" x14ac:dyDescent="0.2">
      <c r="A168" s="43"/>
      <c r="B168" s="43"/>
      <c r="C168" s="69" t="s">
        <v>107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3"/>
      <c r="S168" s="43"/>
      <c r="T168" s="43"/>
      <c r="U168" s="43"/>
      <c r="V168" s="43"/>
      <c r="W168" s="2"/>
      <c r="X168" s="2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IP168" s="78"/>
      <c r="IQ168" s="78"/>
      <c r="IR168" s="78"/>
    </row>
    <row r="169" spans="1:252" ht="14.25" x14ac:dyDescent="0.2">
      <c r="A169" s="43"/>
      <c r="B169" s="43"/>
      <c r="C169" s="69" t="s">
        <v>108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3"/>
      <c r="S169" s="43"/>
      <c r="T169" s="43"/>
      <c r="U169" s="43"/>
      <c r="V169" s="43"/>
      <c r="W169" s="2"/>
      <c r="X169" s="2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IP169" s="81"/>
      <c r="IQ169" s="81"/>
      <c r="IR169" s="81"/>
    </row>
    <row r="170" spans="1:252" ht="14.25" x14ac:dyDescent="0.2">
      <c r="A170" s="43"/>
      <c r="B170" s="43"/>
      <c r="C170" s="69" t="s">
        <v>109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3"/>
      <c r="S170" s="43"/>
      <c r="T170" s="43"/>
      <c r="U170" s="43"/>
      <c r="V170" s="43"/>
      <c r="W170" s="2"/>
      <c r="X170" s="2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IP170" s="81"/>
      <c r="IQ170" s="81"/>
      <c r="IR170" s="81"/>
    </row>
    <row r="171" spans="1:252" x14ac:dyDescent="0.2">
      <c r="A171" s="43"/>
      <c r="B171" s="43"/>
      <c r="C171" s="69" t="s">
        <v>110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3"/>
      <c r="S171" s="43"/>
      <c r="T171" s="43"/>
      <c r="U171" s="43"/>
      <c r="V171" s="43"/>
      <c r="W171" s="2"/>
      <c r="X171" s="2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IP171" s="29"/>
      <c r="IQ171" s="29"/>
      <c r="IR171" s="29"/>
    </row>
    <row r="172" spans="1:252" x14ac:dyDescent="0.2">
      <c r="A172" s="43"/>
      <c r="B172" s="43"/>
      <c r="C172" s="69" t="s">
        <v>111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3"/>
      <c r="S172" s="43"/>
      <c r="T172" s="43"/>
      <c r="U172" s="43"/>
      <c r="V172" s="43"/>
      <c r="W172" s="2"/>
      <c r="X172" s="2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IP172" s="29"/>
      <c r="IQ172" s="29"/>
      <c r="IR172" s="29"/>
    </row>
    <row r="173" spans="1:252" x14ac:dyDescent="0.2">
      <c r="A173" s="43"/>
      <c r="B173" s="43"/>
      <c r="C173" s="70" t="s">
        <v>112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3"/>
      <c r="S173" s="43"/>
      <c r="T173" s="43"/>
      <c r="U173" s="43"/>
      <c r="V173" s="43"/>
      <c r="W173" s="2"/>
      <c r="X173" s="2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IP173" s="29"/>
      <c r="IQ173" s="29"/>
      <c r="IR173" s="29"/>
    </row>
    <row r="174" spans="1:252" x14ac:dyDescent="0.2">
      <c r="A174" s="43"/>
      <c r="B174" s="43"/>
      <c r="C174" s="69" t="s">
        <v>113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3"/>
      <c r="S174" s="43"/>
      <c r="T174" s="43"/>
      <c r="U174" s="43"/>
      <c r="V174" s="43"/>
      <c r="W174" s="2"/>
      <c r="X174" s="2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IP174" s="29"/>
      <c r="IQ174" s="29"/>
      <c r="IR174" s="29"/>
    </row>
    <row r="175" spans="1:252" ht="14.25" x14ac:dyDescent="0.2">
      <c r="A175" s="43"/>
      <c r="B175" s="43"/>
      <c r="C175" s="69" t="s">
        <v>114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3"/>
      <c r="S175" s="43"/>
      <c r="T175" s="43"/>
      <c r="U175" s="43"/>
      <c r="V175" s="43"/>
      <c r="W175" s="2"/>
      <c r="X175" s="2"/>
      <c r="Y175" s="2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IR175" s="81"/>
    </row>
    <row r="176" spans="1:252" ht="14.25" x14ac:dyDescent="0.2">
      <c r="A176" s="43"/>
      <c r="B176" s="43"/>
      <c r="C176" s="69" t="s">
        <v>115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3"/>
      <c r="S176" s="43"/>
      <c r="T176" s="43"/>
      <c r="U176" s="43"/>
      <c r="V176" s="43"/>
      <c r="W176" s="2"/>
      <c r="X176" s="2"/>
      <c r="Y176" s="2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IR176" s="81"/>
    </row>
    <row r="177" spans="1:252" x14ac:dyDescent="0.2">
      <c r="A177" s="43"/>
      <c r="B177" s="43"/>
      <c r="C177" s="69" t="s">
        <v>116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3"/>
      <c r="S177" s="43"/>
      <c r="T177" s="43"/>
      <c r="U177" s="43"/>
      <c r="V177" s="43"/>
      <c r="W177" s="2"/>
      <c r="X177" s="2"/>
      <c r="Y177" s="2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</row>
    <row r="178" spans="1:252" x14ac:dyDescent="0.2">
      <c r="A178" s="43"/>
      <c r="B178" s="43"/>
      <c r="C178" s="6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3"/>
      <c r="S178" s="43"/>
      <c r="T178" s="43"/>
      <c r="U178" s="43"/>
      <c r="V178" s="43"/>
      <c r="W178" s="2"/>
      <c r="X178" s="2"/>
      <c r="Y178" s="2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</row>
    <row r="179" spans="1:252" s="12" customFormat="1" x14ac:dyDescent="0.2">
      <c r="A179" s="6"/>
      <c r="B179" s="6"/>
      <c r="C179" s="71" t="s">
        <v>117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2" x14ac:dyDescent="0.2">
      <c r="A180" s="43"/>
      <c r="B180" s="43"/>
      <c r="C180" s="2" t="s">
        <v>118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3"/>
      <c r="S180" s="43"/>
      <c r="T180" s="43"/>
      <c r="U180" s="43"/>
      <c r="V180" s="43"/>
      <c r="W180" s="2"/>
      <c r="X180" s="2"/>
      <c r="Y180" s="2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</row>
    <row r="181" spans="1:252" x14ac:dyDescent="0.2">
      <c r="A181" s="43"/>
      <c r="B181" s="43"/>
      <c r="C181" s="2" t="s">
        <v>119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3"/>
      <c r="S181" s="43"/>
      <c r="T181" s="43"/>
      <c r="U181" s="43"/>
      <c r="V181" s="43"/>
      <c r="W181" s="2"/>
      <c r="X181" s="2"/>
      <c r="Y181" s="2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</row>
    <row r="182" spans="1:252" x14ac:dyDescent="0.2">
      <c r="A182" s="43"/>
      <c r="B182" s="43"/>
      <c r="C182" s="4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43"/>
      <c r="S182" s="43"/>
      <c r="T182" s="43"/>
      <c r="U182" s="43"/>
      <c r="V182" s="43"/>
      <c r="W182" s="2"/>
      <c r="X182" s="2"/>
      <c r="Y182" s="2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</row>
    <row r="183" spans="1:252" x14ac:dyDescent="0.2">
      <c r="A183" s="43"/>
      <c r="B183" s="43"/>
      <c r="C183" s="86" t="s">
        <v>120</v>
      </c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2"/>
      <c r="X183" s="2"/>
      <c r="Y183" s="2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</row>
    <row r="184" spans="1:252" x14ac:dyDescent="0.2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2"/>
      <c r="X184" s="2"/>
      <c r="Y184" s="2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</row>
    <row r="185" spans="1:252" ht="15" x14ac:dyDescent="0.2">
      <c r="A185" s="89"/>
      <c r="B185" s="90" t="s">
        <v>63</v>
      </c>
      <c r="C185" s="2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89"/>
      <c r="IP185" s="92"/>
      <c r="IQ185" s="92"/>
      <c r="IR185" s="92"/>
    </row>
    <row r="186" spans="1:252" ht="6" customHeight="1" x14ac:dyDescent="0.2">
      <c r="A186" s="89"/>
      <c r="B186" s="93"/>
      <c r="C186" s="94"/>
      <c r="D186" s="95"/>
      <c r="E186" s="96"/>
      <c r="F186" s="95"/>
      <c r="G186" s="97"/>
      <c r="H186" s="95"/>
      <c r="I186" s="95"/>
      <c r="J186" s="95"/>
      <c r="K186" s="95"/>
      <c r="L186" s="97"/>
      <c r="M186" s="97"/>
      <c r="N186" s="95"/>
      <c r="O186" s="95"/>
      <c r="P186" s="95"/>
      <c r="Q186" s="97"/>
      <c r="R186" s="95"/>
      <c r="S186" s="97"/>
      <c r="T186" s="97"/>
      <c r="U186" s="97"/>
      <c r="V186" s="97"/>
      <c r="W186" s="97"/>
      <c r="X186" s="628"/>
      <c r="Y186" s="262"/>
    </row>
    <row r="187" spans="1:252" ht="15" x14ac:dyDescent="0.2">
      <c r="A187" s="87"/>
      <c r="B187" s="98"/>
      <c r="C187" s="74" t="s">
        <v>64</v>
      </c>
      <c r="D187" s="263" t="s">
        <v>121</v>
      </c>
      <c r="E187" s="74" t="s">
        <v>66</v>
      </c>
      <c r="F187" s="264">
        <v>1.83487</v>
      </c>
      <c r="G187" s="201"/>
      <c r="H187" s="74" t="s">
        <v>64</v>
      </c>
      <c r="I187" s="263" t="s">
        <v>122</v>
      </c>
      <c r="J187" s="74" t="s">
        <v>66</v>
      </c>
      <c r="K187" s="202"/>
      <c r="L187" s="275">
        <v>0.61786700000000006</v>
      </c>
      <c r="M187" s="74" t="s">
        <v>64</v>
      </c>
      <c r="N187" s="263" t="s">
        <v>65</v>
      </c>
      <c r="O187" s="74" t="s">
        <v>66</v>
      </c>
      <c r="P187" s="264">
        <v>1</v>
      </c>
      <c r="Q187" s="72"/>
      <c r="R187" s="277">
        <v>1</v>
      </c>
      <c r="S187" s="74" t="s">
        <v>64</v>
      </c>
      <c r="T187" s="213" t="s">
        <v>67</v>
      </c>
      <c r="U187" s="74" t="s">
        <v>66</v>
      </c>
      <c r="V187" s="265">
        <v>1.24</v>
      </c>
      <c r="W187" s="278"/>
      <c r="X187" s="244"/>
      <c r="Y187" s="87"/>
      <c r="IP187" s="29"/>
      <c r="IQ187" s="29"/>
      <c r="IR187" s="29"/>
    </row>
    <row r="188" spans="1:252" ht="6" customHeight="1" x14ac:dyDescent="0.2">
      <c r="A188" s="43"/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476"/>
      <c r="Y188" s="43"/>
    </row>
    <row r="189" spans="1:252" x14ac:dyDescent="0.2">
      <c r="A189" s="16"/>
      <c r="B189" s="16"/>
      <c r="C189" s="17"/>
      <c r="D189" s="17"/>
      <c r="E189" s="17"/>
      <c r="F189" s="19"/>
      <c r="G189" s="19"/>
      <c r="H189" s="19"/>
      <c r="I189" s="19"/>
      <c r="J189" s="19"/>
      <c r="K189" s="19"/>
      <c r="L189" s="19"/>
      <c r="M189" s="19"/>
      <c r="N189" s="17"/>
      <c r="O189" s="17"/>
      <c r="P189" s="19"/>
      <c r="Q189" s="19"/>
      <c r="R189" s="19"/>
      <c r="S189" s="19"/>
      <c r="T189" s="19"/>
      <c r="U189" s="19"/>
      <c r="V189" s="19"/>
      <c r="W189" s="19"/>
      <c r="X189" s="19"/>
      <c r="Y189" s="16"/>
    </row>
    <row r="190" spans="1:252" s="147" customFormat="1" x14ac:dyDescent="0.2">
      <c r="A190" s="87"/>
      <c r="B190" s="741" t="s">
        <v>1</v>
      </c>
      <c r="C190" s="783"/>
      <c r="D190" s="756"/>
      <c r="E190" s="757"/>
      <c r="F190" s="757"/>
      <c r="G190" s="757"/>
      <c r="H190" s="757"/>
      <c r="I190" s="757"/>
      <c r="J190" s="757"/>
      <c r="K190" s="757"/>
      <c r="L190" s="757"/>
      <c r="M190" s="757"/>
      <c r="N190" s="757"/>
      <c r="O190" s="758"/>
      <c r="P190" s="266" t="s">
        <v>3</v>
      </c>
      <c r="Q190" s="267"/>
      <c r="R190" s="741" t="s">
        <v>4</v>
      </c>
      <c r="S190" s="742"/>
      <c r="T190" s="783"/>
      <c r="U190" s="741" t="s">
        <v>5</v>
      </c>
      <c r="V190" s="742"/>
      <c r="W190" s="783"/>
      <c r="X190" s="617" t="s">
        <v>6</v>
      </c>
      <c r="Y190" s="61"/>
    </row>
    <row r="191" spans="1:252" s="147" customFormat="1" x14ac:dyDescent="0.2">
      <c r="A191" s="87"/>
      <c r="B191" s="730"/>
      <c r="C191" s="731"/>
      <c r="D191" s="730"/>
      <c r="E191" s="735"/>
      <c r="F191" s="735"/>
      <c r="G191" s="735"/>
      <c r="H191" s="735"/>
      <c r="I191" s="735"/>
      <c r="J191" s="735"/>
      <c r="K191" s="735"/>
      <c r="L191" s="735"/>
      <c r="M191" s="735"/>
      <c r="N191" s="735"/>
      <c r="O191" s="731"/>
      <c r="P191" s="268" t="s">
        <v>69</v>
      </c>
      <c r="Q191" s="269"/>
      <c r="R191" s="816" t="s">
        <v>123</v>
      </c>
      <c r="S191" s="927"/>
      <c r="T191" s="817"/>
      <c r="U191" s="748" t="s">
        <v>71</v>
      </c>
      <c r="V191" s="749"/>
      <c r="W191" s="804"/>
      <c r="X191" s="627"/>
      <c r="Y191" s="61"/>
    </row>
    <row r="192" spans="1:252" s="147" customFormat="1" x14ac:dyDescent="0.2">
      <c r="A192" s="87"/>
      <c r="B192" s="745" t="s">
        <v>9</v>
      </c>
      <c r="C192" s="805"/>
      <c r="D192" s="743" t="s">
        <v>31</v>
      </c>
      <c r="E192" s="744"/>
      <c r="F192" s="744"/>
      <c r="G192" s="744"/>
      <c r="H192" s="744"/>
      <c r="I192" s="744"/>
      <c r="J192" s="744"/>
      <c r="K192" s="744"/>
      <c r="L192" s="744"/>
      <c r="M192" s="744"/>
      <c r="N192" s="744"/>
      <c r="O192" s="759"/>
      <c r="P192" s="270" t="s">
        <v>72</v>
      </c>
      <c r="Q192" s="271"/>
      <c r="R192" s="745" t="s">
        <v>9</v>
      </c>
      <c r="S192" s="746"/>
      <c r="T192" s="805"/>
      <c r="U192" s="745" t="s">
        <v>74</v>
      </c>
      <c r="V192" s="746"/>
      <c r="W192" s="805"/>
      <c r="X192" s="361" t="s">
        <v>10</v>
      </c>
      <c r="Y192" s="61"/>
    </row>
    <row r="193" spans="1:252" customFormat="1" ht="14.25" x14ac:dyDescent="0.2">
      <c r="A193" s="43"/>
      <c r="B193" s="925">
        <v>1</v>
      </c>
      <c r="C193" s="926"/>
      <c r="D193" s="928" t="s">
        <v>124</v>
      </c>
      <c r="E193" s="929"/>
      <c r="F193" s="929"/>
      <c r="G193" s="929"/>
      <c r="H193" s="929"/>
      <c r="I193" s="929"/>
      <c r="J193" s="929"/>
      <c r="K193" s="929"/>
      <c r="L193" s="929"/>
      <c r="M193" s="929"/>
      <c r="N193" s="929"/>
      <c r="O193" s="930"/>
      <c r="P193" s="279" t="s">
        <v>121</v>
      </c>
      <c r="Q193" s="934">
        <v>1000</v>
      </c>
      <c r="R193" s="935"/>
      <c r="S193" s="935"/>
      <c r="T193" s="936"/>
      <c r="U193" s="931">
        <f>Q193*$F$187</f>
        <v>1834.87</v>
      </c>
      <c r="V193" s="932"/>
      <c r="W193" s="933"/>
      <c r="X193" s="73"/>
      <c r="Y193" s="62"/>
      <c r="IQ193" s="123"/>
      <c r="IR193" s="35"/>
    </row>
    <row r="194" spans="1:252" customFormat="1" ht="14.25" x14ac:dyDescent="0.2">
      <c r="A194" s="43"/>
      <c r="B194" s="925" t="s">
        <v>33</v>
      </c>
      <c r="C194" s="926"/>
      <c r="D194" s="928" t="s">
        <v>125</v>
      </c>
      <c r="E194" s="929"/>
      <c r="F194" s="929"/>
      <c r="G194" s="929"/>
      <c r="H194" s="929"/>
      <c r="I194" s="929"/>
      <c r="J194" s="929"/>
      <c r="K194" s="929"/>
      <c r="L194" s="929"/>
      <c r="M194" s="929"/>
      <c r="N194" s="929"/>
      <c r="O194" s="930"/>
      <c r="P194" s="279" t="s">
        <v>121</v>
      </c>
      <c r="Q194" s="934">
        <v>100</v>
      </c>
      <c r="R194" s="935"/>
      <c r="S194" s="935"/>
      <c r="T194" s="936"/>
      <c r="U194" s="931">
        <f>Q194*$F$187</f>
        <v>183.48699999999999</v>
      </c>
      <c r="V194" s="932"/>
      <c r="W194" s="933"/>
      <c r="X194" s="73"/>
      <c r="Y194" s="62"/>
      <c r="IQ194" s="123"/>
      <c r="IR194" s="35"/>
    </row>
    <row r="195" spans="1:252" customFormat="1" x14ac:dyDescent="0.2">
      <c r="A195" s="43"/>
      <c r="B195" s="925">
        <v>2</v>
      </c>
      <c r="C195" s="926"/>
      <c r="D195" s="928" t="s">
        <v>126</v>
      </c>
      <c r="E195" s="929"/>
      <c r="F195" s="929"/>
      <c r="G195" s="929"/>
      <c r="H195" s="929"/>
      <c r="I195" s="929"/>
      <c r="J195" s="929"/>
      <c r="K195" s="929"/>
      <c r="L195" s="929"/>
      <c r="M195" s="929"/>
      <c r="N195" s="929"/>
      <c r="O195" s="930"/>
      <c r="P195" s="279" t="s">
        <v>65</v>
      </c>
      <c r="Q195" s="934">
        <v>500</v>
      </c>
      <c r="R195" s="935"/>
      <c r="S195" s="935"/>
      <c r="T195" s="936"/>
      <c r="U195" s="931">
        <f>Q195*$P$187</f>
        <v>500</v>
      </c>
      <c r="V195" s="932"/>
      <c r="W195" s="933"/>
      <c r="X195" s="73"/>
      <c r="Y195" s="62"/>
      <c r="IQ195" s="35"/>
      <c r="IR195" s="35"/>
    </row>
    <row r="196" spans="1:252" customFormat="1" x14ac:dyDescent="0.2">
      <c r="A196" s="43"/>
      <c r="B196" s="925" t="s">
        <v>127</v>
      </c>
      <c r="C196" s="926"/>
      <c r="D196" s="928" t="s">
        <v>125</v>
      </c>
      <c r="E196" s="929"/>
      <c r="F196" s="929"/>
      <c r="G196" s="929"/>
      <c r="H196" s="929"/>
      <c r="I196" s="929"/>
      <c r="J196" s="929"/>
      <c r="K196" s="929"/>
      <c r="L196" s="929"/>
      <c r="M196" s="929"/>
      <c r="N196" s="929"/>
      <c r="O196" s="930"/>
      <c r="P196" s="279" t="s">
        <v>65</v>
      </c>
      <c r="Q196" s="934">
        <v>200</v>
      </c>
      <c r="R196" s="935"/>
      <c r="S196" s="935"/>
      <c r="T196" s="936"/>
      <c r="U196" s="931">
        <f>Q196*$P$187</f>
        <v>200</v>
      </c>
      <c r="V196" s="932"/>
      <c r="W196" s="933"/>
      <c r="X196" s="73"/>
      <c r="Y196" s="62"/>
      <c r="IQ196" s="35"/>
      <c r="IR196" s="35"/>
    </row>
    <row r="197" spans="1:252" customFormat="1" x14ac:dyDescent="0.2">
      <c r="A197" s="43"/>
      <c r="B197" s="925">
        <v>3</v>
      </c>
      <c r="C197" s="926"/>
      <c r="D197" s="928" t="s">
        <v>128</v>
      </c>
      <c r="E197" s="929"/>
      <c r="F197" s="929"/>
      <c r="G197" s="929"/>
      <c r="H197" s="929"/>
      <c r="I197" s="929"/>
      <c r="J197" s="929"/>
      <c r="K197" s="929"/>
      <c r="L197" s="929"/>
      <c r="M197" s="929"/>
      <c r="N197" s="929"/>
      <c r="O197" s="930"/>
      <c r="P197" s="279" t="s">
        <v>65</v>
      </c>
      <c r="Q197" s="934">
        <v>9000</v>
      </c>
      <c r="R197" s="935"/>
      <c r="S197" s="935"/>
      <c r="T197" s="936"/>
      <c r="U197" s="931">
        <f>Q197</f>
        <v>9000</v>
      </c>
      <c r="V197" s="932"/>
      <c r="W197" s="933"/>
      <c r="X197" s="73"/>
      <c r="Y197" s="62"/>
    </row>
    <row r="198" spans="1:252" customFormat="1" x14ac:dyDescent="0.2">
      <c r="A198" s="43"/>
      <c r="B198" s="925" t="s">
        <v>129</v>
      </c>
      <c r="C198" s="926"/>
      <c r="D198" s="928" t="s">
        <v>125</v>
      </c>
      <c r="E198" s="929"/>
      <c r="F198" s="929"/>
      <c r="G198" s="929"/>
      <c r="H198" s="929"/>
      <c r="I198" s="929"/>
      <c r="J198" s="929"/>
      <c r="K198" s="929"/>
      <c r="L198" s="929"/>
      <c r="M198" s="929"/>
      <c r="N198" s="929"/>
      <c r="O198" s="930"/>
      <c r="P198" s="279" t="s">
        <v>65</v>
      </c>
      <c r="Q198" s="934">
        <v>700</v>
      </c>
      <c r="R198" s="935"/>
      <c r="S198" s="935"/>
      <c r="T198" s="936"/>
      <c r="U198" s="931">
        <f>Q198</f>
        <v>700</v>
      </c>
      <c r="V198" s="932"/>
      <c r="W198" s="933"/>
      <c r="X198" s="73"/>
      <c r="Y198" s="62"/>
    </row>
    <row r="199" spans="1:252" customFormat="1" x14ac:dyDescent="0.2">
      <c r="A199" s="43"/>
      <c r="B199" s="841"/>
      <c r="C199" s="842"/>
      <c r="D199" s="842"/>
      <c r="E199" s="48"/>
      <c r="F199" s="46"/>
      <c r="G199" s="46"/>
      <c r="H199" s="46"/>
      <c r="I199" s="46"/>
      <c r="J199" s="46"/>
      <c r="K199" s="46"/>
      <c r="L199" s="46"/>
      <c r="M199" s="46"/>
      <c r="N199" s="47"/>
      <c r="O199" s="46"/>
      <c r="P199" s="46"/>
      <c r="Q199" s="843" t="s">
        <v>13</v>
      </c>
      <c r="R199" s="945"/>
      <c r="S199" s="945"/>
      <c r="T199" s="844"/>
      <c r="U199" s="937">
        <f>SUM(U193:W198)</f>
        <v>12418.357</v>
      </c>
      <c r="V199" s="938"/>
      <c r="W199" s="939"/>
      <c r="X199" s="73"/>
      <c r="Y199" s="62"/>
    </row>
    <row r="200" spans="1:252" x14ac:dyDescent="0.2">
      <c r="A200" s="43"/>
      <c r="B200" s="494" t="str">
        <f>B109</f>
        <v>FAPESP, NOVEMBRO DE 2013</v>
      </c>
      <c r="C200" s="3"/>
      <c r="D200" s="3"/>
      <c r="E200" s="3"/>
      <c r="F200" s="43"/>
      <c r="G200" s="43"/>
      <c r="H200" s="43"/>
      <c r="I200" s="43"/>
      <c r="J200" s="43"/>
      <c r="K200" s="43"/>
      <c r="L200" s="43"/>
      <c r="M200" s="43"/>
      <c r="N200" s="3"/>
      <c r="O200" s="3"/>
      <c r="P200" s="43"/>
      <c r="Q200" s="43"/>
      <c r="R200" s="43"/>
      <c r="S200" s="43"/>
      <c r="T200" s="43"/>
      <c r="U200" s="43"/>
      <c r="V200" s="43"/>
      <c r="W200" s="43"/>
      <c r="X200" s="43"/>
      <c r="Y200" s="43"/>
    </row>
    <row r="201" spans="1:252" ht="40.5" hidden="1" customHeight="1" x14ac:dyDescent="0.2"/>
    <row r="202" spans="1:252" x14ac:dyDescent="0.2"/>
    <row r="203" spans="1:252" x14ac:dyDescent="0.2"/>
    <row r="204" spans="1:252" x14ac:dyDescent="0.2"/>
    <row r="205" spans="1:252" x14ac:dyDescent="0.2"/>
    <row r="206" spans="1:252" x14ac:dyDescent="0.2"/>
    <row r="207" spans="1:252" x14ac:dyDescent="0.2"/>
    <row r="208" spans="1:252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</sheetData>
  <sheetProtection algorithmName="SHA-512" hashValue="CutAcVlkPSX+tzS9sDdzAR07+XWAdGnZDi5MFTGeslV0YMgMKe1y/tVOAPV19b3CLKQ6sDhE7s9LdhTxbDBAQA==" saltValue="7tLhVTFGyupkDnvch52DNA==" spinCount="100000" sheet="1" objects="1" scenarios="1"/>
  <mergeCells count="484">
    <mergeCell ref="B105:C105"/>
    <mergeCell ref="D105:O105"/>
    <mergeCell ref="P105:Q105"/>
    <mergeCell ref="S105:T105"/>
    <mergeCell ref="U105:W105"/>
    <mergeCell ref="B103:C103"/>
    <mergeCell ref="D103:O103"/>
    <mergeCell ref="P103:Q103"/>
    <mergeCell ref="S103:T103"/>
    <mergeCell ref="U103:W103"/>
    <mergeCell ref="B104:C104"/>
    <mergeCell ref="D104:O104"/>
    <mergeCell ref="P104:Q104"/>
    <mergeCell ref="S104:T104"/>
    <mergeCell ref="U104:W104"/>
    <mergeCell ref="B101:C101"/>
    <mergeCell ref="D101:O101"/>
    <mergeCell ref="P101:Q101"/>
    <mergeCell ref="S101:T101"/>
    <mergeCell ref="U101:W101"/>
    <mergeCell ref="B102:C102"/>
    <mergeCell ref="D102:O102"/>
    <mergeCell ref="P102:Q102"/>
    <mergeCell ref="S102:T102"/>
    <mergeCell ref="U102:W102"/>
    <mergeCell ref="B99:C99"/>
    <mergeCell ref="D99:O99"/>
    <mergeCell ref="P99:Q99"/>
    <mergeCell ref="S99:T99"/>
    <mergeCell ref="U99:W99"/>
    <mergeCell ref="B100:C100"/>
    <mergeCell ref="D100:O100"/>
    <mergeCell ref="P100:Q100"/>
    <mergeCell ref="S100:T100"/>
    <mergeCell ref="U100:W100"/>
    <mergeCell ref="B98:C98"/>
    <mergeCell ref="D98:O98"/>
    <mergeCell ref="P98:Q98"/>
    <mergeCell ref="S98:T98"/>
    <mergeCell ref="U98:W98"/>
    <mergeCell ref="B51:C51"/>
    <mergeCell ref="D51:O51"/>
    <mergeCell ref="P51:Q51"/>
    <mergeCell ref="S51:T51"/>
    <mergeCell ref="U51:W51"/>
    <mergeCell ref="B52:C52"/>
    <mergeCell ref="D52:O52"/>
    <mergeCell ref="P52:Q52"/>
    <mergeCell ref="S52:T52"/>
    <mergeCell ref="U52:W52"/>
    <mergeCell ref="B53:C53"/>
    <mergeCell ref="D53:O53"/>
    <mergeCell ref="P53:Q53"/>
    <mergeCell ref="S53:T53"/>
    <mergeCell ref="U53:W53"/>
    <mergeCell ref="B54:C54"/>
    <mergeCell ref="D54:O54"/>
    <mergeCell ref="P54:Q54"/>
    <mergeCell ref="S54:T54"/>
    <mergeCell ref="P41:Q41"/>
    <mergeCell ref="B34:C34"/>
    <mergeCell ref="D36:O36"/>
    <mergeCell ref="D34:O34"/>
    <mergeCell ref="D40:O40"/>
    <mergeCell ref="U40:W40"/>
    <mergeCell ref="P34:Q34"/>
    <mergeCell ref="U34:W34"/>
    <mergeCell ref="U28:W28"/>
    <mergeCell ref="U30:W30"/>
    <mergeCell ref="U29:W29"/>
    <mergeCell ref="S31:T31"/>
    <mergeCell ref="S32:T32"/>
    <mergeCell ref="S34:T34"/>
    <mergeCell ref="U36:W36"/>
    <mergeCell ref="D28:O28"/>
    <mergeCell ref="P33:Q33"/>
    <mergeCell ref="P37:Q37"/>
    <mergeCell ref="B38:C38"/>
    <mergeCell ref="D38:O38"/>
    <mergeCell ref="D39:O39"/>
    <mergeCell ref="P40:Q40"/>
    <mergeCell ref="P38:Q38"/>
    <mergeCell ref="P29:Q29"/>
    <mergeCell ref="U54:W54"/>
    <mergeCell ref="U47:W47"/>
    <mergeCell ref="B48:C48"/>
    <mergeCell ref="D48:O48"/>
    <mergeCell ref="P48:Q48"/>
    <mergeCell ref="S48:T48"/>
    <mergeCell ref="U48:W48"/>
    <mergeCell ref="B42:C42"/>
    <mergeCell ref="D42:O42"/>
    <mergeCell ref="P42:Q42"/>
    <mergeCell ref="S42:T42"/>
    <mergeCell ref="U42:W42"/>
    <mergeCell ref="B49:C49"/>
    <mergeCell ref="D49:O49"/>
    <mergeCell ref="P49:Q49"/>
    <mergeCell ref="S49:T49"/>
    <mergeCell ref="U49:W49"/>
    <mergeCell ref="B50:C50"/>
    <mergeCell ref="D50:O50"/>
    <mergeCell ref="P50:Q50"/>
    <mergeCell ref="S50:T50"/>
    <mergeCell ref="U50:W50"/>
    <mergeCell ref="U55:W55"/>
    <mergeCell ref="P55:Q55"/>
    <mergeCell ref="D30:O30"/>
    <mergeCell ref="Q199:T199"/>
    <mergeCell ref="B25:C25"/>
    <mergeCell ref="D25:O25"/>
    <mergeCell ref="P25:Q25"/>
    <mergeCell ref="U25:W25"/>
    <mergeCell ref="B23:C23"/>
    <mergeCell ref="D23:O23"/>
    <mergeCell ref="B43:C43"/>
    <mergeCell ref="D43:O43"/>
    <mergeCell ref="P43:Q43"/>
    <mergeCell ref="S43:T43"/>
    <mergeCell ref="U43:W43"/>
    <mergeCell ref="B44:C44"/>
    <mergeCell ref="D44:O44"/>
    <mergeCell ref="P44:Q44"/>
    <mergeCell ref="S44:T44"/>
    <mergeCell ref="U44:W44"/>
    <mergeCell ref="B45:C45"/>
    <mergeCell ref="D45:O45"/>
    <mergeCell ref="P45:Q45"/>
    <mergeCell ref="P36:Q36"/>
    <mergeCell ref="U2:X2"/>
    <mergeCell ref="R17:T17"/>
    <mergeCell ref="U17:W17"/>
    <mergeCell ref="V8:X8"/>
    <mergeCell ref="T8:U8"/>
    <mergeCell ref="F8:S8"/>
    <mergeCell ref="S21:T21"/>
    <mergeCell ref="P23:Q23"/>
    <mergeCell ref="S23:T23"/>
    <mergeCell ref="S24:T24"/>
    <mergeCell ref="P27:Q27"/>
    <mergeCell ref="P21:Q21"/>
    <mergeCell ref="P24:Q24"/>
    <mergeCell ref="U18:W18"/>
    <mergeCell ref="U21:W21"/>
    <mergeCell ref="B19:C19"/>
    <mergeCell ref="B20:C20"/>
    <mergeCell ref="D20:O20"/>
    <mergeCell ref="U20:W20"/>
    <mergeCell ref="D19:O19"/>
    <mergeCell ref="P18:Q19"/>
    <mergeCell ref="B18:C18"/>
    <mergeCell ref="R19:T19"/>
    <mergeCell ref="U19:W19"/>
    <mergeCell ref="S20:T20"/>
    <mergeCell ref="R18:T18"/>
    <mergeCell ref="D18:O18"/>
    <mergeCell ref="P20:Q20"/>
    <mergeCell ref="B17:C17"/>
    <mergeCell ref="D17:O17"/>
    <mergeCell ref="P17:Q17"/>
    <mergeCell ref="Q196:T196"/>
    <mergeCell ref="Q197:T197"/>
    <mergeCell ref="B198:C198"/>
    <mergeCell ref="D198:O198"/>
    <mergeCell ref="U198:W198"/>
    <mergeCell ref="B199:D199"/>
    <mergeCell ref="U199:W199"/>
    <mergeCell ref="B194:C194"/>
    <mergeCell ref="D194:O194"/>
    <mergeCell ref="U194:W194"/>
    <mergeCell ref="B195:C195"/>
    <mergeCell ref="D195:O195"/>
    <mergeCell ref="U195:W195"/>
    <mergeCell ref="Q195:T195"/>
    <mergeCell ref="Q194:T194"/>
    <mergeCell ref="B196:C196"/>
    <mergeCell ref="D196:O196"/>
    <mergeCell ref="U196:W196"/>
    <mergeCell ref="Q198:T198"/>
    <mergeCell ref="D197:O197"/>
    <mergeCell ref="U197:W197"/>
    <mergeCell ref="B197:C197"/>
    <mergeCell ref="B191:C191"/>
    <mergeCell ref="D191:O191"/>
    <mergeCell ref="R191:T191"/>
    <mergeCell ref="U191:W191"/>
    <mergeCell ref="B193:C193"/>
    <mergeCell ref="D193:O193"/>
    <mergeCell ref="U193:W193"/>
    <mergeCell ref="B192:C192"/>
    <mergeCell ref="D192:O192"/>
    <mergeCell ref="R192:T192"/>
    <mergeCell ref="U192:W192"/>
    <mergeCell ref="Q193:T193"/>
    <mergeCell ref="C165:X165"/>
    <mergeCell ref="B41:C41"/>
    <mergeCell ref="B55:C55"/>
    <mergeCell ref="D41:O41"/>
    <mergeCell ref="D55:O55"/>
    <mergeCell ref="B190:C190"/>
    <mergeCell ref="D190:O190"/>
    <mergeCell ref="D56:O56"/>
    <mergeCell ref="R190:T190"/>
    <mergeCell ref="U190:W190"/>
    <mergeCell ref="P56:Q56"/>
    <mergeCell ref="B56:C56"/>
    <mergeCell ref="U56:W56"/>
    <mergeCell ref="S45:T45"/>
    <mergeCell ref="U45:W45"/>
    <mergeCell ref="B46:C46"/>
    <mergeCell ref="D46:O46"/>
    <mergeCell ref="P46:Q46"/>
    <mergeCell ref="S46:T46"/>
    <mergeCell ref="U46:W46"/>
    <mergeCell ref="B47:C47"/>
    <mergeCell ref="D47:O47"/>
    <mergeCell ref="P47:Q47"/>
    <mergeCell ref="C162:X162"/>
    <mergeCell ref="U59:X59"/>
    <mergeCell ref="C163:X163"/>
    <mergeCell ref="D22:O22"/>
    <mergeCell ref="D24:O24"/>
    <mergeCell ref="B29:C29"/>
    <mergeCell ref="D29:O29"/>
    <mergeCell ref="B24:C24"/>
    <mergeCell ref="U24:W24"/>
    <mergeCell ref="U26:W26"/>
    <mergeCell ref="D27:O27"/>
    <mergeCell ref="U27:W27"/>
    <mergeCell ref="D26:O26"/>
    <mergeCell ref="B35:C35"/>
    <mergeCell ref="D35:O35"/>
    <mergeCell ref="U35:W35"/>
    <mergeCell ref="P35:Q35"/>
    <mergeCell ref="P30:Q30"/>
    <mergeCell ref="B32:C32"/>
    <mergeCell ref="D65:O65"/>
    <mergeCell ref="B62:C62"/>
    <mergeCell ref="D62:O62"/>
    <mergeCell ref="P62:Q62"/>
    <mergeCell ref="B39:C39"/>
    <mergeCell ref="D37:O37"/>
    <mergeCell ref="P28:Q28"/>
    <mergeCell ref="P31:Q31"/>
    <mergeCell ref="B30:C30"/>
    <mergeCell ref="D32:O32"/>
    <mergeCell ref="P32:Q32"/>
    <mergeCell ref="B33:C33"/>
    <mergeCell ref="B37:C37"/>
    <mergeCell ref="B36:C36"/>
    <mergeCell ref="U37:W37"/>
    <mergeCell ref="S35:T35"/>
    <mergeCell ref="S36:T36"/>
    <mergeCell ref="S37:T37"/>
    <mergeCell ref="U38:W38"/>
    <mergeCell ref="S55:T55"/>
    <mergeCell ref="S56:T56"/>
    <mergeCell ref="S65:T65"/>
    <mergeCell ref="D21:O21"/>
    <mergeCell ref="S22:T22"/>
    <mergeCell ref="B28:C28"/>
    <mergeCell ref="B22:C22"/>
    <mergeCell ref="P22:Q22"/>
    <mergeCell ref="B21:C21"/>
    <mergeCell ref="U23:W23"/>
    <mergeCell ref="U32:W32"/>
    <mergeCell ref="U22:W22"/>
    <mergeCell ref="D33:O33"/>
    <mergeCell ref="U33:W33"/>
    <mergeCell ref="P26:Q26"/>
    <mergeCell ref="B31:C31"/>
    <mergeCell ref="D31:O31"/>
    <mergeCell ref="U31:W31"/>
    <mergeCell ref="B27:C27"/>
    <mergeCell ref="B58:X58"/>
    <mergeCell ref="B40:C40"/>
    <mergeCell ref="U41:W41"/>
    <mergeCell ref="R62:T62"/>
    <mergeCell ref="B67:C67"/>
    <mergeCell ref="D67:O67"/>
    <mergeCell ref="P67:Q67"/>
    <mergeCell ref="U67:W67"/>
    <mergeCell ref="S67:T67"/>
    <mergeCell ref="B26:C26"/>
    <mergeCell ref="B66:C66"/>
    <mergeCell ref="D66:O66"/>
    <mergeCell ref="P66:Q66"/>
    <mergeCell ref="U66:W66"/>
    <mergeCell ref="B64:C64"/>
    <mergeCell ref="D64:O64"/>
    <mergeCell ref="R64:T64"/>
    <mergeCell ref="U64:W64"/>
    <mergeCell ref="B65:C65"/>
    <mergeCell ref="U65:W65"/>
    <mergeCell ref="P63:Q64"/>
    <mergeCell ref="B63:C63"/>
    <mergeCell ref="D63:O63"/>
    <mergeCell ref="R63:T63"/>
    <mergeCell ref="U63:W63"/>
    <mergeCell ref="U62:W62"/>
    <mergeCell ref="P65:Q65"/>
    <mergeCell ref="S33:T33"/>
    <mergeCell ref="B69:C69"/>
    <mergeCell ref="D69:O69"/>
    <mergeCell ref="P69:Q69"/>
    <mergeCell ref="U69:W69"/>
    <mergeCell ref="S69:T69"/>
    <mergeCell ref="B68:C68"/>
    <mergeCell ref="D68:O68"/>
    <mergeCell ref="P68:Q68"/>
    <mergeCell ref="U68:W68"/>
    <mergeCell ref="S68:T68"/>
    <mergeCell ref="B71:C71"/>
    <mergeCell ref="D71:O71"/>
    <mergeCell ref="P71:Q71"/>
    <mergeCell ref="U71:W71"/>
    <mergeCell ref="S71:T71"/>
    <mergeCell ref="B70:C70"/>
    <mergeCell ref="D70:O70"/>
    <mergeCell ref="P70:Q70"/>
    <mergeCell ref="U70:W70"/>
    <mergeCell ref="S70:T70"/>
    <mergeCell ref="B73:C73"/>
    <mergeCell ref="D73:O73"/>
    <mergeCell ref="P73:Q73"/>
    <mergeCell ref="U73:W73"/>
    <mergeCell ref="S73:T73"/>
    <mergeCell ref="B72:C72"/>
    <mergeCell ref="D72:O72"/>
    <mergeCell ref="P72:Q72"/>
    <mergeCell ref="U72:W72"/>
    <mergeCell ref="S72:T72"/>
    <mergeCell ref="U80:W80"/>
    <mergeCell ref="B81:C81"/>
    <mergeCell ref="B78:C78"/>
    <mergeCell ref="D78:O78"/>
    <mergeCell ref="P78:Q78"/>
    <mergeCell ref="B74:C74"/>
    <mergeCell ref="D74:O74"/>
    <mergeCell ref="P74:Q74"/>
    <mergeCell ref="U74:W74"/>
    <mergeCell ref="S74:T74"/>
    <mergeCell ref="U78:W78"/>
    <mergeCell ref="S78:T78"/>
    <mergeCell ref="B77:C77"/>
    <mergeCell ref="D77:O77"/>
    <mergeCell ref="P77:Q77"/>
    <mergeCell ref="U77:W77"/>
    <mergeCell ref="S77:T77"/>
    <mergeCell ref="B76:C76"/>
    <mergeCell ref="D76:O76"/>
    <mergeCell ref="D81:O81"/>
    <mergeCell ref="P81:Q81"/>
    <mergeCell ref="U81:W81"/>
    <mergeCell ref="S79:T79"/>
    <mergeCell ref="B97:C97"/>
    <mergeCell ref="D97:O97"/>
    <mergeCell ref="P97:Q97"/>
    <mergeCell ref="S97:T97"/>
    <mergeCell ref="U97:W97"/>
    <mergeCell ref="P76:Q76"/>
    <mergeCell ref="U76:W76"/>
    <mergeCell ref="S76:T76"/>
    <mergeCell ref="B75:C75"/>
    <mergeCell ref="D75:O75"/>
    <mergeCell ref="P75:Q75"/>
    <mergeCell ref="U75:W75"/>
    <mergeCell ref="S75:T75"/>
    <mergeCell ref="B93:C93"/>
    <mergeCell ref="D93:O93"/>
    <mergeCell ref="P93:Q93"/>
    <mergeCell ref="U93:W93"/>
    <mergeCell ref="B79:C79"/>
    <mergeCell ref="D79:O79"/>
    <mergeCell ref="P79:Q79"/>
    <mergeCell ref="U79:W79"/>
    <mergeCell ref="B80:C80"/>
    <mergeCell ref="D80:O80"/>
    <mergeCell ref="P80:Q80"/>
    <mergeCell ref="P95:Q95"/>
    <mergeCell ref="U95:W95"/>
    <mergeCell ref="B94:C94"/>
    <mergeCell ref="D94:O94"/>
    <mergeCell ref="P94:Q94"/>
    <mergeCell ref="U94:W94"/>
    <mergeCell ref="B96:C96"/>
    <mergeCell ref="D96:O96"/>
    <mergeCell ref="P96:Q96"/>
    <mergeCell ref="S96:T96"/>
    <mergeCell ref="U96:W96"/>
    <mergeCell ref="S95:T95"/>
    <mergeCell ref="B82:C82"/>
    <mergeCell ref="D82:O82"/>
    <mergeCell ref="P82:Q82"/>
    <mergeCell ref="U82:W82"/>
    <mergeCell ref="S82:T82"/>
    <mergeCell ref="B83:C83"/>
    <mergeCell ref="D83:O83"/>
    <mergeCell ref="P83:Q83"/>
    <mergeCell ref="U83:W83"/>
    <mergeCell ref="B85:C85"/>
    <mergeCell ref="D85:O85"/>
    <mergeCell ref="P85:Q85"/>
    <mergeCell ref="U85:W85"/>
    <mergeCell ref="S83:T83"/>
    <mergeCell ref="S84:T84"/>
    <mergeCell ref="B84:C84"/>
    <mergeCell ref="D84:O84"/>
    <mergeCell ref="P84:Q84"/>
    <mergeCell ref="U84:W84"/>
    <mergeCell ref="S85:T85"/>
    <mergeCell ref="B86:C86"/>
    <mergeCell ref="D86:O86"/>
    <mergeCell ref="P86:Q86"/>
    <mergeCell ref="U86:W86"/>
    <mergeCell ref="S86:T86"/>
    <mergeCell ref="P88:Q88"/>
    <mergeCell ref="U88:W88"/>
    <mergeCell ref="S88:T88"/>
    <mergeCell ref="B87:C87"/>
    <mergeCell ref="D87:O87"/>
    <mergeCell ref="P87:Q87"/>
    <mergeCell ref="U87:W87"/>
    <mergeCell ref="S87:T87"/>
    <mergeCell ref="U109:X109"/>
    <mergeCell ref="B91:C91"/>
    <mergeCell ref="D91:O91"/>
    <mergeCell ref="P91:Q91"/>
    <mergeCell ref="B92:C92"/>
    <mergeCell ref="P92:Q92"/>
    <mergeCell ref="D92:O92"/>
    <mergeCell ref="B107:C107"/>
    <mergeCell ref="D107:O107"/>
    <mergeCell ref="P107:Q107"/>
    <mergeCell ref="U107:W107"/>
    <mergeCell ref="B108:C108"/>
    <mergeCell ref="D108:O108"/>
    <mergeCell ref="P108:Q108"/>
    <mergeCell ref="U108:W108"/>
    <mergeCell ref="B106:C106"/>
    <mergeCell ref="D106:O106"/>
    <mergeCell ref="P106:Q106"/>
    <mergeCell ref="S106:T106"/>
    <mergeCell ref="S107:T107"/>
    <mergeCell ref="S108:T108"/>
    <mergeCell ref="U106:W106"/>
    <mergeCell ref="B95:C95"/>
    <mergeCell ref="D95:O95"/>
    <mergeCell ref="B15:C15"/>
    <mergeCell ref="D15:H15"/>
    <mergeCell ref="U91:W91"/>
    <mergeCell ref="B90:C90"/>
    <mergeCell ref="D90:O90"/>
    <mergeCell ref="P90:Q90"/>
    <mergeCell ref="U90:W90"/>
    <mergeCell ref="U92:W92"/>
    <mergeCell ref="B89:C89"/>
    <mergeCell ref="D89:O89"/>
    <mergeCell ref="P89:Q89"/>
    <mergeCell ref="U89:W89"/>
    <mergeCell ref="S89:T89"/>
    <mergeCell ref="B88:C88"/>
    <mergeCell ref="D88:O88"/>
    <mergeCell ref="P39:Q39"/>
    <mergeCell ref="U39:W39"/>
    <mergeCell ref="S39:T39"/>
    <mergeCell ref="S25:T25"/>
    <mergeCell ref="S26:T26"/>
    <mergeCell ref="S27:T27"/>
    <mergeCell ref="S28:T28"/>
    <mergeCell ref="S29:T29"/>
    <mergeCell ref="S30:T30"/>
    <mergeCell ref="S38:T38"/>
    <mergeCell ref="S40:T40"/>
    <mergeCell ref="S41:T41"/>
    <mergeCell ref="S47:T47"/>
    <mergeCell ref="S90:T90"/>
    <mergeCell ref="S91:T91"/>
    <mergeCell ref="S92:T92"/>
    <mergeCell ref="S93:T93"/>
    <mergeCell ref="S94:T94"/>
    <mergeCell ref="S66:T66"/>
    <mergeCell ref="S80:T80"/>
    <mergeCell ref="S81:T81"/>
  </mergeCells>
  <conditionalFormatting sqref="U199:V199">
    <cfRule type="cellIs" dxfId="153" priority="109" stopIfTrue="1" operator="equal">
      <formula>0</formula>
    </cfRule>
  </conditionalFormatting>
  <conditionalFormatting sqref="V187 T187 N187 D187 F187 I187 L187 R187 D193:D198 B193:B198 P187">
    <cfRule type="cellIs" dxfId="152" priority="110" stopIfTrue="1" operator="equal">
      <formula>0</formula>
    </cfRule>
  </conditionalFormatting>
  <conditionalFormatting sqref="T57:V57">
    <cfRule type="cellIs" dxfId="151" priority="108" stopIfTrue="1" operator="equal">
      <formula>"INDIQUE A MOEDA"</formula>
    </cfRule>
  </conditionalFormatting>
  <conditionalFormatting sqref="D28:O41 R20:R41 D72:O95 B65:C95 B38:O39 B80:O92 B20:C41 R55:R56 B55:O56 B96:O108 R65:R108">
    <cfRule type="cellIs" dxfId="150" priority="107" stopIfTrue="1" operator="equal">
      <formula>0</formula>
    </cfRule>
  </conditionalFormatting>
  <conditionalFormatting sqref="I12 K12 P12 N12 T12 V12 D12 F12">
    <cfRule type="cellIs" dxfId="149" priority="106" stopIfTrue="1" operator="equal">
      <formula>0</formula>
    </cfRule>
  </conditionalFormatting>
  <conditionalFormatting sqref="D20:O41 D55:O56 D65:O108">
    <cfRule type="cellIs" dxfId="148" priority="105" stopIfTrue="1" operator="equal">
      <formula>0</formula>
    </cfRule>
  </conditionalFormatting>
  <conditionalFormatting sqref="U20:W41 U55:W56 U65:W108">
    <cfRule type="cellIs" dxfId="147" priority="89" stopIfTrue="1" operator="equal">
      <formula>""</formula>
    </cfRule>
  </conditionalFormatting>
  <conditionalFormatting sqref="P20:P41 Q21:Q41 P55:Q56 P65:Q108 S96:T105">
    <cfRule type="cellIs" dxfId="146" priority="73" stopIfTrue="1" operator="equal">
      <formula>""</formula>
    </cfRule>
  </conditionalFormatting>
  <conditionalFormatting sqref="S20:T41 S55:T56">
    <cfRule type="cellIs" dxfId="145" priority="64" stopIfTrue="1" operator="equal">
      <formula>""</formula>
    </cfRule>
  </conditionalFormatting>
  <conditionalFormatting sqref="S65:T95 S106:T108">
    <cfRule type="cellIs" dxfId="144" priority="63" stopIfTrue="1" operator="equal">
      <formula>""</formula>
    </cfRule>
  </conditionalFormatting>
  <conditionalFormatting sqref="R42:R47 B42:O47">
    <cfRule type="cellIs" dxfId="143" priority="62" stopIfTrue="1" operator="equal">
      <formula>0</formula>
    </cfRule>
  </conditionalFormatting>
  <conditionalFormatting sqref="D42:O47">
    <cfRule type="cellIs" dxfId="142" priority="61" stopIfTrue="1" operator="equal">
      <formula>0</formula>
    </cfRule>
  </conditionalFormatting>
  <conditionalFormatting sqref="U42:W47">
    <cfRule type="cellIs" dxfId="141" priority="60" stopIfTrue="1" operator="equal">
      <formula>""</formula>
    </cfRule>
  </conditionalFormatting>
  <conditionalFormatting sqref="P42:Q47">
    <cfRule type="cellIs" dxfId="140" priority="59" stopIfTrue="1" operator="equal">
      <formula>""</formula>
    </cfRule>
  </conditionalFormatting>
  <conditionalFormatting sqref="S42:T47">
    <cfRule type="cellIs" dxfId="139" priority="58" stopIfTrue="1" operator="equal">
      <formula>""</formula>
    </cfRule>
  </conditionalFormatting>
  <conditionalFormatting sqref="R48 B48:O48">
    <cfRule type="cellIs" dxfId="138" priority="57" stopIfTrue="1" operator="equal">
      <formula>0</formula>
    </cfRule>
  </conditionalFormatting>
  <conditionalFormatting sqref="D48:O48">
    <cfRule type="cellIs" dxfId="137" priority="56" stopIfTrue="1" operator="equal">
      <formula>0</formula>
    </cfRule>
  </conditionalFormatting>
  <conditionalFormatting sqref="U48:W48">
    <cfRule type="cellIs" dxfId="136" priority="55" stopIfTrue="1" operator="equal">
      <formula>""</formula>
    </cfRule>
  </conditionalFormatting>
  <conditionalFormatting sqref="P48:Q48">
    <cfRule type="cellIs" dxfId="135" priority="54" stopIfTrue="1" operator="equal">
      <formula>""</formula>
    </cfRule>
  </conditionalFormatting>
  <conditionalFormatting sqref="S48:T48">
    <cfRule type="cellIs" dxfId="134" priority="53" stopIfTrue="1" operator="equal">
      <formula>""</formula>
    </cfRule>
  </conditionalFormatting>
  <conditionalFormatting sqref="B54:O54 R54">
    <cfRule type="cellIs" dxfId="133" priority="52" stopIfTrue="1" operator="equal">
      <formula>0</formula>
    </cfRule>
  </conditionalFormatting>
  <conditionalFormatting sqref="D54:O54">
    <cfRule type="cellIs" dxfId="132" priority="51" stopIfTrue="1" operator="equal">
      <formula>0</formula>
    </cfRule>
  </conditionalFormatting>
  <conditionalFormatting sqref="U54:W54">
    <cfRule type="cellIs" dxfId="131" priority="50" stopIfTrue="1" operator="equal">
      <formula>""</formula>
    </cfRule>
  </conditionalFormatting>
  <conditionalFormatting sqref="P54:Q54">
    <cfRule type="cellIs" dxfId="130" priority="49" stopIfTrue="1" operator="equal">
      <formula>""</formula>
    </cfRule>
  </conditionalFormatting>
  <conditionalFormatting sqref="S54:T54">
    <cfRule type="cellIs" dxfId="129" priority="48" stopIfTrue="1" operator="equal">
      <formula>""</formula>
    </cfRule>
  </conditionalFormatting>
  <conditionalFormatting sqref="R53 B53:O53">
    <cfRule type="cellIs" dxfId="128" priority="47" stopIfTrue="1" operator="equal">
      <formula>0</formula>
    </cfRule>
  </conditionalFormatting>
  <conditionalFormatting sqref="D53:O53">
    <cfRule type="cellIs" dxfId="127" priority="46" stopIfTrue="1" operator="equal">
      <formula>0</formula>
    </cfRule>
  </conditionalFormatting>
  <conditionalFormatting sqref="U53:W53">
    <cfRule type="cellIs" dxfId="126" priority="45" stopIfTrue="1" operator="equal">
      <formula>""</formula>
    </cfRule>
  </conditionalFormatting>
  <conditionalFormatting sqref="P53:Q53">
    <cfRule type="cellIs" dxfId="125" priority="44" stopIfTrue="1" operator="equal">
      <formula>""</formula>
    </cfRule>
  </conditionalFormatting>
  <conditionalFormatting sqref="S53:T53">
    <cfRule type="cellIs" dxfId="124" priority="43" stopIfTrue="1" operator="equal">
      <formula>""</formula>
    </cfRule>
  </conditionalFormatting>
  <conditionalFormatting sqref="B49:O49 R49">
    <cfRule type="cellIs" dxfId="123" priority="32" stopIfTrue="1" operator="equal">
      <formula>0</formula>
    </cfRule>
  </conditionalFormatting>
  <conditionalFormatting sqref="D49:O49">
    <cfRule type="cellIs" dxfId="122" priority="31" stopIfTrue="1" operator="equal">
      <formula>0</formula>
    </cfRule>
  </conditionalFormatting>
  <conditionalFormatting sqref="U49:W49">
    <cfRule type="cellIs" dxfId="121" priority="30" stopIfTrue="1" operator="equal">
      <formula>""</formula>
    </cfRule>
  </conditionalFormatting>
  <conditionalFormatting sqref="P49:Q49">
    <cfRule type="cellIs" dxfId="120" priority="29" stopIfTrue="1" operator="equal">
      <formula>""</formula>
    </cfRule>
  </conditionalFormatting>
  <conditionalFormatting sqref="S49:T49">
    <cfRule type="cellIs" dxfId="119" priority="28" stopIfTrue="1" operator="equal">
      <formula>""</formula>
    </cfRule>
  </conditionalFormatting>
  <conditionalFormatting sqref="B50:O50 R50">
    <cfRule type="cellIs" dxfId="118" priority="27" stopIfTrue="1" operator="equal">
      <formula>0</formula>
    </cfRule>
  </conditionalFormatting>
  <conditionalFormatting sqref="D50:O50">
    <cfRule type="cellIs" dxfId="117" priority="26" stopIfTrue="1" operator="equal">
      <formula>0</formula>
    </cfRule>
  </conditionalFormatting>
  <conditionalFormatting sqref="U50:W50">
    <cfRule type="cellIs" dxfId="116" priority="25" stopIfTrue="1" operator="equal">
      <formula>""</formula>
    </cfRule>
  </conditionalFormatting>
  <conditionalFormatting sqref="P50:Q50">
    <cfRule type="cellIs" dxfId="115" priority="24" stopIfTrue="1" operator="equal">
      <formula>""</formula>
    </cfRule>
  </conditionalFormatting>
  <conditionalFormatting sqref="S50:T50">
    <cfRule type="cellIs" dxfId="114" priority="23" stopIfTrue="1" operator="equal">
      <formula>""</formula>
    </cfRule>
  </conditionalFormatting>
  <conditionalFormatting sqref="B51:O51 R51">
    <cfRule type="cellIs" dxfId="113" priority="22" stopIfTrue="1" operator="equal">
      <formula>0</formula>
    </cfRule>
  </conditionalFormatting>
  <conditionalFormatting sqref="D51:O51">
    <cfRule type="cellIs" dxfId="112" priority="21" stopIfTrue="1" operator="equal">
      <formula>0</formula>
    </cfRule>
  </conditionalFormatting>
  <conditionalFormatting sqref="U51:W51">
    <cfRule type="cellIs" dxfId="111" priority="20" stopIfTrue="1" operator="equal">
      <formula>""</formula>
    </cfRule>
  </conditionalFormatting>
  <conditionalFormatting sqref="P51:Q51">
    <cfRule type="cellIs" dxfId="110" priority="19" stopIfTrue="1" operator="equal">
      <formula>""</formula>
    </cfRule>
  </conditionalFormatting>
  <conditionalFormatting sqref="S51:T51">
    <cfRule type="cellIs" dxfId="109" priority="18" stopIfTrue="1" operator="equal">
      <formula>""</formula>
    </cfRule>
  </conditionalFormatting>
  <conditionalFormatting sqref="B52:O52 R52">
    <cfRule type="cellIs" dxfId="108" priority="17" stopIfTrue="1" operator="equal">
      <formula>0</formula>
    </cfRule>
  </conditionalFormatting>
  <conditionalFormatting sqref="D52:O52">
    <cfRule type="cellIs" dxfId="107" priority="16" stopIfTrue="1" operator="equal">
      <formula>0</formula>
    </cfRule>
  </conditionalFormatting>
  <conditionalFormatting sqref="U52:W52">
    <cfRule type="cellIs" dxfId="106" priority="15" stopIfTrue="1" operator="equal">
      <formula>""</formula>
    </cfRule>
  </conditionalFormatting>
  <conditionalFormatting sqref="P52:Q52">
    <cfRule type="cellIs" dxfId="105" priority="14" stopIfTrue="1" operator="equal">
      <formula>""</formula>
    </cfRule>
  </conditionalFormatting>
  <conditionalFormatting sqref="S52:T52">
    <cfRule type="cellIs" dxfId="104" priority="13" stopIfTrue="1" operator="equal">
      <formula>""</formula>
    </cfRule>
  </conditionalFormatting>
  <conditionalFormatting sqref="D15:H15">
    <cfRule type="cellIs" dxfId="103" priority="2" operator="equal">
      <formula>""</formula>
    </cfRule>
  </conditionalFormatting>
  <conditionalFormatting sqref="F8:S8 V8:X8">
    <cfRule type="cellIs" dxfId="102" priority="1" operator="equal">
      <formula>""</formula>
    </cfRule>
  </conditionalFormatting>
  <dataValidations xWindow="1125" yWindow="332" count="13">
    <dataValidation allowBlank="1" showInputMessage="1" showErrorMessage="1" prompt="SELECIONE A MOEDA CLICANDO AQUI" sqref="P193"/>
    <dataValidation allowBlank="1" showInputMessage="1" showErrorMessage="1" promptTitle="EXEMPLO:" prompt="US$, CHF, DEM" sqref="D187"/>
    <dataValidation type="decimal" allowBlank="1" showInputMessage="1" showErrorMessage="1" errorTitle="ATENÇÃO!" error="Esse campo só aceita NÚMEROS. " sqref="R20:R56 R65:R108">
      <formula1>0.1</formula1>
      <formula2>9999999999.99999</formula2>
    </dataValidation>
    <dataValidation allowBlank="1" showInputMessage="1" showErrorMessage="1" prompt="UTILIZE SEMPRE A TECLA &lt;TAB&gt;" sqref="A20:A56 A65:A108"/>
    <dataValidation type="list" allowBlank="1" showErrorMessage="1" sqref="Q21:Q56 P65:Q108 P20:P56">
      <formula1>$AA$17:$AA$24</formula1>
    </dataValidation>
    <dataValidation allowBlank="1" showInputMessage="1" showErrorMessage="1" promptTitle="EXEMPLO:" prompt="EUR, GBP, JPY, RUB" sqref="I12 D12 T12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2 F12">
      <formula1>0.1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P12 V12">
      <formula1>0.1</formula1>
      <formula2>999999.999999</formula2>
    </dataValidation>
    <dataValidation allowBlank="1" showInputMessage="1" showErrorMessage="1" promptTitle="EXEMPLO:" prompt="EUR, GBP, JPY, RUB_x000a__x000a_PARA MOEDAS QUE TEM VALOR MAIOR QUE O DÓLAR COMO O EURO, A TAXA DE CONVERSÃO SERÁ SEMPRE MAIOR QUE 1,00, POR EXEMPLO 1,24." sqref="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 " sqref="D20:O56 D65:O108"/>
    <dataValidation allowBlank="1" showInputMessage="1" showErrorMessage="1" promptTitle="EXEMPLO:" prompt="99/99999-9 - (SE FOR PEDIDO INICIAL, NÃO É NECESSÁRIO PREENCHER ESTE CAMPO)." sqref="V8:X8"/>
    <dataValidation allowBlank="1" showErrorMessage="1" prompt="DIGITE O NOME NA PRIMEIRA PLANILHA 1-MPN" sqref="F8:S8"/>
  </dataValidations>
  <printOptions horizontalCentered="1" verticalCentered="1"/>
  <pageMargins left="0.6692913385826772" right="0.27559055118110237" top="0.39370078740157483" bottom="0.39370078740157483" header="0" footer="0"/>
  <pageSetup paperSize="9" scale="56" fitToHeight="2" orientation="portrait" r:id="rId1"/>
  <rowBreaks count="1" manualBreakCount="1">
    <brk id="59" min="1" max="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01"/>
  <sheetViews>
    <sheetView showGridLines="0" showRowColHeaders="0" showWhiteSpace="0" zoomScaleNormal="100" workbookViewId="0"/>
  </sheetViews>
  <sheetFormatPr defaultColWidth="0" defaultRowHeight="12.75" zeroHeight="1" x14ac:dyDescent="0.2"/>
  <cols>
    <col min="1" max="1" width="2.28515625" style="65" customWidth="1"/>
    <col min="2" max="2" width="5.85546875" style="62" customWidth="1"/>
    <col min="3" max="3" width="5" style="239" customWidth="1"/>
    <col min="4" max="4" width="9.28515625" style="239" customWidth="1"/>
    <col min="5" max="5" width="11.5703125" style="239" customWidth="1"/>
    <col min="6" max="6" width="8" style="64" customWidth="1"/>
    <col min="7" max="7" width="7.7109375" style="64" customWidth="1"/>
    <col min="8" max="8" width="6" style="64" customWidth="1"/>
    <col min="9" max="10" width="10.28515625" style="64" customWidth="1"/>
    <col min="11" max="11" width="7.5703125" style="64" customWidth="1"/>
    <col min="12" max="12" width="6.5703125" style="64" customWidth="1"/>
    <col min="13" max="13" width="9.140625" style="239" customWidth="1"/>
    <col min="14" max="14" width="10.140625" style="239" customWidth="1"/>
    <col min="15" max="15" width="14.5703125" style="64" customWidth="1"/>
    <col min="16" max="16" width="16.28515625" style="280" customWidth="1"/>
    <col min="17" max="17" width="19.28515625" style="43" customWidth="1"/>
    <col min="18" max="18" width="1.85546875" style="62" customWidth="1"/>
    <col min="19" max="21" width="7.5703125" style="62" hidden="1" customWidth="1"/>
    <col min="22" max="16384" width="9.140625" style="62" hidden="1"/>
  </cols>
  <sheetData>
    <row r="1" spans="1:245" s="56" customFormat="1" ht="31.5" customHeight="1" x14ac:dyDescent="0.2">
      <c r="A1" s="482"/>
      <c r="B1" s="78"/>
      <c r="C1" s="110"/>
      <c r="D1" s="110"/>
      <c r="E1" s="110"/>
      <c r="F1" s="78"/>
      <c r="G1" s="78"/>
      <c r="H1" s="78"/>
      <c r="I1" s="78"/>
      <c r="J1" s="78"/>
      <c r="K1" s="78"/>
      <c r="L1" s="78"/>
      <c r="M1" s="110"/>
      <c r="N1" s="110"/>
      <c r="O1" s="78"/>
      <c r="P1" s="78"/>
      <c r="Q1" s="78"/>
      <c r="R1" s="4"/>
    </row>
    <row r="2" spans="1:245" s="56" customFormat="1" ht="12.75" customHeight="1" x14ac:dyDescent="0.2">
      <c r="A2" s="573"/>
      <c r="B2" s="78"/>
      <c r="C2" s="110"/>
      <c r="D2" s="110"/>
      <c r="E2" s="110"/>
      <c r="F2" s="78"/>
      <c r="G2" s="78"/>
      <c r="H2" s="78"/>
      <c r="I2" s="78"/>
      <c r="J2" s="78"/>
      <c r="K2" s="78"/>
      <c r="L2" s="78"/>
      <c r="M2" s="110"/>
      <c r="N2" s="110"/>
      <c r="O2" s="78"/>
      <c r="P2" s="78"/>
      <c r="Q2" s="78"/>
      <c r="R2" s="639"/>
    </row>
    <row r="3" spans="1:245" s="56" customFormat="1" ht="12.75" customHeight="1" x14ac:dyDescent="0.2">
      <c r="A3" s="573"/>
      <c r="B3" s="78"/>
      <c r="C3" s="110"/>
      <c r="D3" s="110"/>
      <c r="E3" s="110"/>
      <c r="F3" s="78"/>
      <c r="G3" s="78"/>
      <c r="H3" s="78"/>
      <c r="I3" s="78"/>
      <c r="J3" s="78"/>
      <c r="K3" s="78"/>
      <c r="L3" s="78"/>
      <c r="M3" s="110"/>
      <c r="N3" s="110"/>
      <c r="O3" s="78"/>
      <c r="P3" s="78"/>
      <c r="Q3" s="78"/>
      <c r="R3" s="639"/>
    </row>
    <row r="4" spans="1:245" s="56" customFormat="1" ht="12.75" customHeight="1" x14ac:dyDescent="0.2">
      <c r="A4" s="573"/>
      <c r="B4" s="78"/>
      <c r="C4" s="110"/>
      <c r="D4" s="110"/>
      <c r="E4" s="110"/>
      <c r="F4" s="78"/>
      <c r="G4" s="78"/>
      <c r="H4" s="78"/>
      <c r="I4" s="78"/>
      <c r="J4" s="78"/>
      <c r="K4" s="78"/>
      <c r="L4" s="78"/>
      <c r="M4" s="110"/>
      <c r="N4" s="110"/>
      <c r="O4" s="78"/>
      <c r="P4" s="78"/>
      <c r="Q4" s="78"/>
      <c r="R4" s="639"/>
    </row>
    <row r="5" spans="1:245" s="56" customFormat="1" ht="12.75" customHeight="1" x14ac:dyDescent="0.2">
      <c r="A5" s="573"/>
      <c r="B5" s="78"/>
      <c r="C5" s="110"/>
      <c r="D5" s="110"/>
      <c r="E5" s="110"/>
      <c r="F5" s="78"/>
      <c r="G5" s="78"/>
      <c r="H5" s="78"/>
      <c r="I5" s="78"/>
      <c r="J5" s="78"/>
      <c r="K5" s="78"/>
      <c r="L5" s="78"/>
      <c r="M5" s="110"/>
      <c r="N5" s="110"/>
      <c r="O5" s="78"/>
      <c r="P5" s="78"/>
      <c r="Q5" s="78"/>
      <c r="R5" s="639"/>
    </row>
    <row r="6" spans="1:245" s="4" customFormat="1" ht="19.5" customHeight="1" x14ac:dyDescent="0.2">
      <c r="A6" s="629"/>
      <c r="B6" s="420" t="s">
        <v>212</v>
      </c>
      <c r="C6" s="420"/>
      <c r="D6" s="420"/>
      <c r="E6" s="420"/>
      <c r="F6" s="420"/>
      <c r="G6" s="420"/>
      <c r="H6" s="420"/>
      <c r="I6" s="420"/>
      <c r="J6" s="420"/>
      <c r="Q6" s="78"/>
      <c r="R6" s="648"/>
      <c r="S6" s="66"/>
      <c r="T6" s="66"/>
      <c r="U6" s="66"/>
      <c r="V6" s="66"/>
      <c r="W6" s="66"/>
      <c r="X6" s="66"/>
      <c r="Y6" s="78"/>
    </row>
    <row r="7" spans="1:245" s="56" customFormat="1" ht="5.25" customHeight="1" x14ac:dyDescent="0.2">
      <c r="A7" s="573"/>
      <c r="B7" s="4"/>
      <c r="C7" s="78"/>
      <c r="D7" s="111"/>
      <c r="E7" s="111"/>
      <c r="F7" s="113"/>
      <c r="G7" s="113"/>
      <c r="H7" s="113"/>
      <c r="I7" s="113"/>
      <c r="J7" s="113"/>
      <c r="K7" s="113"/>
      <c r="L7" s="113"/>
      <c r="M7" s="111"/>
      <c r="N7" s="111"/>
      <c r="O7" s="4"/>
      <c r="P7" s="113"/>
      <c r="Q7" s="113"/>
      <c r="R7" s="639"/>
    </row>
    <row r="8" spans="1:245" s="2" customFormat="1" ht="19.5" customHeight="1" x14ac:dyDescent="0.2">
      <c r="A8" s="450"/>
      <c r="B8" s="5" t="s">
        <v>208</v>
      </c>
      <c r="C8" s="54"/>
      <c r="D8" s="7"/>
      <c r="E8" s="7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417" t="s">
        <v>0</v>
      </c>
      <c r="Q8" s="571"/>
      <c r="R8" s="578"/>
    </row>
    <row r="9" spans="1:245" s="2" customFormat="1" ht="5.25" customHeight="1" x14ac:dyDescent="0.2">
      <c r="A9" s="450"/>
      <c r="B9" s="5"/>
      <c r="C9" s="6"/>
      <c r="D9" s="7"/>
      <c r="E9" s="7"/>
      <c r="F9" s="54"/>
      <c r="G9" s="54"/>
      <c r="H9" s="54"/>
      <c r="I9" s="54"/>
      <c r="J9" s="54"/>
      <c r="K9" s="54"/>
      <c r="L9" s="54"/>
      <c r="M9" s="53"/>
      <c r="N9" s="53"/>
      <c r="O9" s="4"/>
      <c r="P9" s="350"/>
      <c r="Q9" s="350"/>
      <c r="R9" s="573"/>
    </row>
    <row r="10" spans="1:245" s="56" customFormat="1" ht="19.5" customHeight="1" x14ac:dyDescent="0.2">
      <c r="A10" s="573"/>
      <c r="B10" s="950" t="s">
        <v>196</v>
      </c>
      <c r="C10" s="951"/>
      <c r="D10" s="947" t="str">
        <f>IF(SUM(P15:P50,P59:P96)=0,"",SUM(P15:P50,P59:P96))</f>
        <v/>
      </c>
      <c r="E10" s="948"/>
      <c r="F10" s="948"/>
      <c r="G10" s="949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639"/>
    </row>
    <row r="11" spans="1:245" s="59" customFormat="1" ht="6" customHeight="1" x14ac:dyDescent="0.2">
      <c r="A11" s="445"/>
      <c r="B11" s="82"/>
      <c r="C11" s="137"/>
      <c r="D11" s="164"/>
      <c r="E11" s="137"/>
      <c r="F11" s="138"/>
      <c r="G11" s="138"/>
      <c r="H11" s="138"/>
      <c r="I11" s="138"/>
      <c r="J11" s="138"/>
      <c r="K11" s="138"/>
      <c r="L11" s="138"/>
      <c r="M11" s="137"/>
      <c r="N11" s="137"/>
      <c r="O11" s="138"/>
      <c r="P11" s="138"/>
      <c r="Q11" s="118"/>
      <c r="R11" s="649"/>
      <c r="S11" s="58"/>
      <c r="T11" s="58"/>
      <c r="U11" s="58"/>
      <c r="V11" s="58"/>
      <c r="W11" s="58"/>
      <c r="X11" s="58"/>
      <c r="Y11" s="58"/>
      <c r="Z11" s="58"/>
    </row>
    <row r="12" spans="1:245" s="61" customFormat="1" ht="15.75" customHeight="1" x14ac:dyDescent="0.2">
      <c r="A12" s="632"/>
      <c r="B12" s="788"/>
      <c r="C12" s="789"/>
      <c r="D12" s="143"/>
      <c r="E12" s="858"/>
      <c r="F12" s="859"/>
      <c r="G12" s="145"/>
      <c r="H12" s="145"/>
      <c r="I12" s="145"/>
      <c r="J12" s="145"/>
      <c r="K12" s="145"/>
      <c r="L12" s="145"/>
      <c r="M12" s="145"/>
      <c r="N12" s="145"/>
      <c r="O12" s="142" t="s">
        <v>4</v>
      </c>
      <c r="P12" s="142" t="s">
        <v>5</v>
      </c>
      <c r="Q12" s="143" t="s">
        <v>6</v>
      </c>
      <c r="R12" s="650"/>
      <c r="S12" s="60"/>
      <c r="T12" s="60"/>
      <c r="U12" s="60"/>
      <c r="V12" s="60"/>
      <c r="W12" s="60"/>
      <c r="X12" s="60"/>
      <c r="Y12" s="60"/>
      <c r="Z12" s="60"/>
    </row>
    <row r="13" spans="1:245" ht="15.75" customHeight="1" x14ac:dyDescent="0.2">
      <c r="A13" s="623"/>
      <c r="B13" s="831"/>
      <c r="C13" s="878"/>
      <c r="D13" s="149"/>
      <c r="E13" s="831"/>
      <c r="F13" s="877"/>
      <c r="G13" s="178"/>
      <c r="H13" s="178"/>
      <c r="I13" s="178"/>
      <c r="J13" s="178"/>
      <c r="K13" s="178"/>
      <c r="L13" s="178"/>
      <c r="M13" s="178"/>
      <c r="N13" s="178"/>
      <c r="O13" s="204"/>
      <c r="P13" s="151"/>
      <c r="Q13" s="624"/>
      <c r="R13" s="639"/>
      <c r="S13" s="56"/>
      <c r="T13" s="56"/>
      <c r="U13" s="56"/>
      <c r="V13" s="56"/>
      <c r="W13" s="56"/>
      <c r="X13" s="56"/>
      <c r="Y13" s="56"/>
      <c r="Z13" s="56"/>
    </row>
    <row r="14" spans="1:245" s="61" customFormat="1" ht="14.25" customHeight="1" x14ac:dyDescent="0.2">
      <c r="A14" s="632"/>
      <c r="B14" s="833" t="s">
        <v>30</v>
      </c>
      <c r="C14" s="899"/>
      <c r="D14" s="152" t="s">
        <v>134</v>
      </c>
      <c r="E14" s="180" t="s">
        <v>17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69" t="s">
        <v>11</v>
      </c>
      <c r="P14" s="228" t="s">
        <v>12</v>
      </c>
      <c r="Q14" s="191" t="s">
        <v>10</v>
      </c>
      <c r="R14" s="651"/>
      <c r="S14" s="60"/>
      <c r="T14" s="60"/>
      <c r="U14" s="60"/>
      <c r="V14" s="60"/>
      <c r="W14" s="60"/>
      <c r="X14" s="60"/>
      <c r="Y14" s="60"/>
      <c r="Z14" s="60"/>
    </row>
    <row r="15" spans="1:245" ht="30" customHeight="1" x14ac:dyDescent="0.2">
      <c r="A15" s="461"/>
      <c r="B15" s="739"/>
      <c r="C15" s="740"/>
      <c r="D15" s="158"/>
      <c r="E15" s="736"/>
      <c r="F15" s="737"/>
      <c r="G15" s="737"/>
      <c r="H15" s="737"/>
      <c r="I15" s="737"/>
      <c r="J15" s="737"/>
      <c r="K15" s="737"/>
      <c r="L15" s="737"/>
      <c r="M15" s="737"/>
      <c r="N15" s="738"/>
      <c r="O15" s="256"/>
      <c r="P15" s="385" t="str">
        <f>IF(O15*D15=0,"",O15*D15)</f>
        <v/>
      </c>
      <c r="Q15" s="183"/>
      <c r="R15" s="652"/>
      <c r="S15" s="56"/>
      <c r="T15" s="56"/>
      <c r="U15" s="56"/>
      <c r="V15" s="56"/>
      <c r="W15" s="56"/>
      <c r="X15" s="56"/>
      <c r="Y15" s="56"/>
      <c r="Z15" s="56"/>
      <c r="IJ15" s="63"/>
      <c r="IK15" s="64"/>
    </row>
    <row r="16" spans="1:245" ht="30" customHeight="1" x14ac:dyDescent="0.2">
      <c r="A16" s="461"/>
      <c r="B16" s="739"/>
      <c r="C16" s="740"/>
      <c r="D16" s="158"/>
      <c r="E16" s="736"/>
      <c r="F16" s="737"/>
      <c r="G16" s="737"/>
      <c r="H16" s="737"/>
      <c r="I16" s="737"/>
      <c r="J16" s="737"/>
      <c r="K16" s="737"/>
      <c r="L16" s="737"/>
      <c r="M16" s="737"/>
      <c r="N16" s="738"/>
      <c r="O16" s="256"/>
      <c r="P16" s="385" t="str">
        <f t="shared" ref="P16:P50" si="0">IF(O16*D16=0,"",O16*D16)</f>
        <v/>
      </c>
      <c r="Q16" s="183"/>
      <c r="R16" s="652"/>
      <c r="S16" s="56"/>
      <c r="T16" s="56"/>
      <c r="U16" s="56"/>
      <c r="V16" s="56"/>
      <c r="W16" s="56"/>
      <c r="X16" s="56"/>
      <c r="Y16" s="56"/>
      <c r="Z16" s="56"/>
      <c r="IJ16" s="63"/>
      <c r="IK16" s="64"/>
    </row>
    <row r="17" spans="1:245" ht="30" customHeight="1" x14ac:dyDescent="0.2">
      <c r="A17" s="461"/>
      <c r="B17" s="739"/>
      <c r="C17" s="740"/>
      <c r="D17" s="158"/>
      <c r="E17" s="736"/>
      <c r="F17" s="737"/>
      <c r="G17" s="737"/>
      <c r="H17" s="737"/>
      <c r="I17" s="737"/>
      <c r="J17" s="737"/>
      <c r="K17" s="737"/>
      <c r="L17" s="737"/>
      <c r="M17" s="737"/>
      <c r="N17" s="738"/>
      <c r="O17" s="256"/>
      <c r="P17" s="385" t="str">
        <f>IF(O17*D17=0,"",O17*D17)</f>
        <v/>
      </c>
      <c r="Q17" s="183"/>
      <c r="R17" s="652"/>
      <c r="S17" s="56"/>
      <c r="T17" s="56"/>
      <c r="U17" s="56"/>
      <c r="V17" s="56"/>
      <c r="W17" s="56"/>
      <c r="X17" s="56"/>
      <c r="Y17" s="56"/>
      <c r="Z17" s="56"/>
      <c r="IJ17" s="63"/>
      <c r="IK17" s="64"/>
    </row>
    <row r="18" spans="1:245" ht="30" customHeight="1" x14ac:dyDescent="0.2">
      <c r="A18" s="461"/>
      <c r="B18" s="739"/>
      <c r="C18" s="740"/>
      <c r="D18" s="158"/>
      <c r="E18" s="736"/>
      <c r="F18" s="737"/>
      <c r="G18" s="737"/>
      <c r="H18" s="737"/>
      <c r="I18" s="737"/>
      <c r="J18" s="737"/>
      <c r="K18" s="737"/>
      <c r="L18" s="737"/>
      <c r="M18" s="737"/>
      <c r="N18" s="738"/>
      <c r="O18" s="256"/>
      <c r="P18" s="385" t="str">
        <f t="shared" si="0"/>
        <v/>
      </c>
      <c r="Q18" s="183"/>
      <c r="R18" s="652"/>
      <c r="S18" s="56"/>
      <c r="T18" s="56"/>
      <c r="U18" s="56"/>
      <c r="V18" s="56"/>
      <c r="W18" s="56"/>
      <c r="X18" s="56"/>
      <c r="Y18" s="56"/>
      <c r="Z18" s="56"/>
    </row>
    <row r="19" spans="1:245" ht="30" customHeight="1" x14ac:dyDescent="0.2">
      <c r="A19" s="461"/>
      <c r="B19" s="739"/>
      <c r="C19" s="740"/>
      <c r="D19" s="158"/>
      <c r="E19" s="736"/>
      <c r="F19" s="737"/>
      <c r="G19" s="737"/>
      <c r="H19" s="737"/>
      <c r="I19" s="737"/>
      <c r="J19" s="737"/>
      <c r="K19" s="737"/>
      <c r="L19" s="737"/>
      <c r="M19" s="737"/>
      <c r="N19" s="738"/>
      <c r="O19" s="256"/>
      <c r="P19" s="385" t="str">
        <f t="shared" si="0"/>
        <v/>
      </c>
      <c r="Q19" s="183"/>
      <c r="R19" s="652"/>
      <c r="S19" s="56"/>
      <c r="T19" s="56"/>
      <c r="U19" s="56"/>
      <c r="V19" s="56"/>
      <c r="W19" s="56"/>
      <c r="X19" s="56"/>
      <c r="Y19" s="56"/>
      <c r="Z19" s="56"/>
    </row>
    <row r="20" spans="1:245" ht="30" customHeight="1" x14ac:dyDescent="0.2">
      <c r="A20" s="461"/>
      <c r="B20" s="739"/>
      <c r="C20" s="740"/>
      <c r="D20" s="158"/>
      <c r="E20" s="736"/>
      <c r="F20" s="737"/>
      <c r="G20" s="737"/>
      <c r="H20" s="737"/>
      <c r="I20" s="737"/>
      <c r="J20" s="737"/>
      <c r="K20" s="737"/>
      <c r="L20" s="737"/>
      <c r="M20" s="737"/>
      <c r="N20" s="738"/>
      <c r="O20" s="256"/>
      <c r="P20" s="385" t="str">
        <f>IF(O20*D20=0,"",O20*D20)</f>
        <v/>
      </c>
      <c r="Q20" s="183"/>
      <c r="R20" s="652"/>
      <c r="S20" s="56"/>
      <c r="T20" s="56"/>
      <c r="U20" s="56"/>
      <c r="V20" s="56"/>
      <c r="W20" s="56"/>
      <c r="X20" s="56"/>
      <c r="Y20" s="56"/>
      <c r="Z20" s="56"/>
    </row>
    <row r="21" spans="1:245" ht="30" customHeight="1" x14ac:dyDescent="0.2">
      <c r="A21" s="461"/>
      <c r="B21" s="739"/>
      <c r="C21" s="740"/>
      <c r="D21" s="158"/>
      <c r="E21" s="736"/>
      <c r="F21" s="737"/>
      <c r="G21" s="737"/>
      <c r="H21" s="737"/>
      <c r="I21" s="737"/>
      <c r="J21" s="737"/>
      <c r="K21" s="737"/>
      <c r="L21" s="737"/>
      <c r="M21" s="737"/>
      <c r="N21" s="738"/>
      <c r="O21" s="256"/>
      <c r="P21" s="385" t="str">
        <f>IF(O21*D21=0,"",O21*D21)</f>
        <v/>
      </c>
      <c r="Q21" s="183"/>
      <c r="R21" s="652"/>
      <c r="S21" s="56"/>
      <c r="T21" s="56"/>
      <c r="U21" s="56"/>
      <c r="V21" s="56"/>
      <c r="W21" s="56"/>
      <c r="X21" s="56"/>
      <c r="Y21" s="56"/>
      <c r="Z21" s="56"/>
    </row>
    <row r="22" spans="1:245" ht="30" customHeight="1" x14ac:dyDescent="0.2">
      <c r="A22" s="461"/>
      <c r="B22" s="739"/>
      <c r="C22" s="740"/>
      <c r="D22" s="158"/>
      <c r="E22" s="736"/>
      <c r="F22" s="737"/>
      <c r="G22" s="737"/>
      <c r="H22" s="737"/>
      <c r="I22" s="737"/>
      <c r="J22" s="737"/>
      <c r="K22" s="737"/>
      <c r="L22" s="737"/>
      <c r="M22" s="737"/>
      <c r="N22" s="738"/>
      <c r="O22" s="256"/>
      <c r="P22" s="385" t="str">
        <f>IF(O22*D22=0,"",O22*D22)</f>
        <v/>
      </c>
      <c r="Q22" s="183"/>
      <c r="R22" s="652"/>
      <c r="S22" s="56"/>
      <c r="T22" s="56"/>
      <c r="U22" s="56"/>
      <c r="V22" s="56"/>
      <c r="W22" s="56"/>
      <c r="X22" s="56"/>
      <c r="Y22" s="56"/>
      <c r="Z22" s="56"/>
    </row>
    <row r="23" spans="1:245" ht="30" customHeight="1" x14ac:dyDescent="0.2">
      <c r="A23" s="461"/>
      <c r="B23" s="739"/>
      <c r="C23" s="740"/>
      <c r="D23" s="158"/>
      <c r="E23" s="736"/>
      <c r="F23" s="737"/>
      <c r="G23" s="737"/>
      <c r="H23" s="737"/>
      <c r="I23" s="737"/>
      <c r="J23" s="737"/>
      <c r="K23" s="737"/>
      <c r="L23" s="737"/>
      <c r="M23" s="737"/>
      <c r="N23" s="738"/>
      <c r="O23" s="256"/>
      <c r="P23" s="385" t="str">
        <f>IF(O23*D23=0,"",O23*D23)</f>
        <v/>
      </c>
      <c r="Q23" s="183"/>
      <c r="R23" s="652"/>
      <c r="S23" s="56"/>
      <c r="T23" s="56"/>
      <c r="U23" s="56"/>
      <c r="V23" s="56"/>
      <c r="W23" s="56"/>
      <c r="X23" s="56"/>
      <c r="Y23" s="56"/>
      <c r="Z23" s="56"/>
    </row>
    <row r="24" spans="1:245" ht="30" customHeight="1" x14ac:dyDescent="0.2">
      <c r="A24" s="461"/>
      <c r="B24" s="739"/>
      <c r="C24" s="740"/>
      <c r="D24" s="158"/>
      <c r="E24" s="736"/>
      <c r="F24" s="737"/>
      <c r="G24" s="737"/>
      <c r="H24" s="737"/>
      <c r="I24" s="737"/>
      <c r="J24" s="737"/>
      <c r="K24" s="737"/>
      <c r="L24" s="737"/>
      <c r="M24" s="737"/>
      <c r="N24" s="738"/>
      <c r="O24" s="256"/>
      <c r="P24" s="385" t="str">
        <f t="shared" si="0"/>
        <v/>
      </c>
      <c r="Q24" s="183"/>
      <c r="R24" s="652"/>
      <c r="S24" s="56"/>
      <c r="T24" s="56"/>
      <c r="U24" s="56"/>
      <c r="V24" s="56"/>
      <c r="W24" s="56"/>
      <c r="X24" s="56"/>
      <c r="Y24" s="56"/>
      <c r="Z24" s="56"/>
      <c r="IJ24" s="64"/>
      <c r="IK24" s="64"/>
    </row>
    <row r="25" spans="1:245" ht="30" customHeight="1" x14ac:dyDescent="0.2">
      <c r="A25" s="461"/>
      <c r="B25" s="739"/>
      <c r="C25" s="740"/>
      <c r="D25" s="158"/>
      <c r="E25" s="736"/>
      <c r="F25" s="737"/>
      <c r="G25" s="737"/>
      <c r="H25" s="737"/>
      <c r="I25" s="737"/>
      <c r="J25" s="737"/>
      <c r="K25" s="737"/>
      <c r="L25" s="737"/>
      <c r="M25" s="737"/>
      <c r="N25" s="738"/>
      <c r="O25" s="256"/>
      <c r="P25" s="385" t="str">
        <f t="shared" si="0"/>
        <v/>
      </c>
      <c r="Q25" s="183"/>
      <c r="R25" s="652"/>
      <c r="S25" s="56"/>
      <c r="T25" s="56"/>
      <c r="U25" s="56"/>
      <c r="V25" s="56"/>
      <c r="W25" s="56"/>
      <c r="X25" s="56"/>
      <c r="Y25" s="56"/>
      <c r="Z25" s="56"/>
    </row>
    <row r="26" spans="1:245" ht="30" customHeight="1" x14ac:dyDescent="0.2">
      <c r="A26" s="461"/>
      <c r="B26" s="739"/>
      <c r="C26" s="740"/>
      <c r="D26" s="158"/>
      <c r="E26" s="736"/>
      <c r="F26" s="737"/>
      <c r="G26" s="737"/>
      <c r="H26" s="737"/>
      <c r="I26" s="737"/>
      <c r="J26" s="737"/>
      <c r="K26" s="737"/>
      <c r="L26" s="737"/>
      <c r="M26" s="737"/>
      <c r="N26" s="738"/>
      <c r="O26" s="256"/>
      <c r="P26" s="385" t="str">
        <f t="shared" si="0"/>
        <v/>
      </c>
      <c r="Q26" s="183"/>
      <c r="R26" s="652"/>
      <c r="S26" s="56"/>
      <c r="T26" s="56"/>
      <c r="U26" s="56"/>
      <c r="V26" s="56"/>
      <c r="W26" s="56"/>
      <c r="X26" s="56"/>
      <c r="Y26" s="56"/>
      <c r="Z26" s="56"/>
    </row>
    <row r="27" spans="1:245" ht="30" customHeight="1" x14ac:dyDescent="0.2">
      <c r="A27" s="461"/>
      <c r="B27" s="739"/>
      <c r="C27" s="740"/>
      <c r="D27" s="158"/>
      <c r="E27" s="736"/>
      <c r="F27" s="737"/>
      <c r="G27" s="737"/>
      <c r="H27" s="737"/>
      <c r="I27" s="737"/>
      <c r="J27" s="737"/>
      <c r="K27" s="737"/>
      <c r="L27" s="737"/>
      <c r="M27" s="737"/>
      <c r="N27" s="738"/>
      <c r="O27" s="256"/>
      <c r="P27" s="385" t="str">
        <f t="shared" si="0"/>
        <v/>
      </c>
      <c r="Q27" s="183"/>
      <c r="R27" s="652"/>
      <c r="S27" s="56"/>
      <c r="T27" s="56"/>
      <c r="U27" s="56"/>
      <c r="V27" s="56"/>
      <c r="W27" s="56"/>
      <c r="X27" s="56"/>
      <c r="Y27" s="56"/>
      <c r="Z27" s="56"/>
      <c r="IJ27" s="64"/>
      <c r="IK27" s="64"/>
    </row>
    <row r="28" spans="1:245" ht="30" customHeight="1" x14ac:dyDescent="0.2">
      <c r="A28" s="461"/>
      <c r="B28" s="739"/>
      <c r="C28" s="740"/>
      <c r="D28" s="158"/>
      <c r="E28" s="736"/>
      <c r="F28" s="737"/>
      <c r="G28" s="737"/>
      <c r="H28" s="737"/>
      <c r="I28" s="737"/>
      <c r="J28" s="737"/>
      <c r="K28" s="737"/>
      <c r="L28" s="737"/>
      <c r="M28" s="737"/>
      <c r="N28" s="738"/>
      <c r="O28" s="256"/>
      <c r="P28" s="385" t="str">
        <f t="shared" si="0"/>
        <v/>
      </c>
      <c r="Q28" s="183"/>
      <c r="R28" s="652"/>
      <c r="S28" s="56"/>
      <c r="T28" s="56"/>
      <c r="U28" s="56"/>
      <c r="V28" s="56"/>
      <c r="W28" s="56"/>
      <c r="X28" s="56"/>
      <c r="Y28" s="56"/>
      <c r="Z28" s="56"/>
    </row>
    <row r="29" spans="1:245" ht="30" customHeight="1" x14ac:dyDescent="0.2">
      <c r="A29" s="461"/>
      <c r="B29" s="739"/>
      <c r="C29" s="740"/>
      <c r="D29" s="158"/>
      <c r="E29" s="736"/>
      <c r="F29" s="737"/>
      <c r="G29" s="737"/>
      <c r="H29" s="737"/>
      <c r="I29" s="737"/>
      <c r="J29" s="737"/>
      <c r="K29" s="737"/>
      <c r="L29" s="737"/>
      <c r="M29" s="737"/>
      <c r="N29" s="738"/>
      <c r="O29" s="256"/>
      <c r="P29" s="385" t="str">
        <f t="shared" si="0"/>
        <v/>
      </c>
      <c r="Q29" s="183"/>
      <c r="R29" s="652"/>
      <c r="S29" s="56"/>
      <c r="T29" s="56"/>
      <c r="U29" s="56"/>
      <c r="V29" s="56"/>
      <c r="W29" s="56"/>
      <c r="X29" s="56"/>
      <c r="Y29" s="56"/>
      <c r="Z29" s="56"/>
    </row>
    <row r="30" spans="1:245" ht="30" customHeight="1" x14ac:dyDescent="0.2">
      <c r="A30" s="461"/>
      <c r="B30" s="739"/>
      <c r="C30" s="740"/>
      <c r="D30" s="158"/>
      <c r="E30" s="736"/>
      <c r="F30" s="737"/>
      <c r="G30" s="737"/>
      <c r="H30" s="737"/>
      <c r="I30" s="737"/>
      <c r="J30" s="737"/>
      <c r="K30" s="737"/>
      <c r="L30" s="737"/>
      <c r="M30" s="737"/>
      <c r="N30" s="738"/>
      <c r="O30" s="256"/>
      <c r="P30" s="385" t="str">
        <f>IF(O30*D30=0,"",O30*D30)</f>
        <v/>
      </c>
      <c r="Q30" s="183"/>
      <c r="R30" s="652"/>
      <c r="S30" s="56"/>
      <c r="T30" s="56"/>
      <c r="U30" s="56"/>
      <c r="V30" s="56"/>
      <c r="W30" s="56"/>
      <c r="X30" s="56"/>
      <c r="Y30" s="56"/>
      <c r="Z30" s="56"/>
      <c r="IJ30" s="63"/>
      <c r="IK30" s="64"/>
    </row>
    <row r="31" spans="1:245" ht="30" customHeight="1" x14ac:dyDescent="0.2">
      <c r="A31" s="461"/>
      <c r="B31" s="739"/>
      <c r="C31" s="740"/>
      <c r="D31" s="158"/>
      <c r="E31" s="736"/>
      <c r="F31" s="737"/>
      <c r="G31" s="737"/>
      <c r="H31" s="737"/>
      <c r="I31" s="737"/>
      <c r="J31" s="737"/>
      <c r="K31" s="737"/>
      <c r="L31" s="737"/>
      <c r="M31" s="737"/>
      <c r="N31" s="738"/>
      <c r="O31" s="256"/>
      <c r="P31" s="385" t="str">
        <f t="shared" ref="P31:P32" si="1">IF(O31*D31=0,"",O31*D31)</f>
        <v/>
      </c>
      <c r="Q31" s="183"/>
      <c r="R31" s="652"/>
      <c r="S31" s="56"/>
      <c r="T31" s="56"/>
      <c r="U31" s="56"/>
      <c r="V31" s="56"/>
      <c r="W31" s="56"/>
      <c r="X31" s="56"/>
      <c r="Y31" s="56"/>
      <c r="Z31" s="56"/>
    </row>
    <row r="32" spans="1:245" ht="30" customHeight="1" x14ac:dyDescent="0.2">
      <c r="A32" s="461"/>
      <c r="B32" s="739"/>
      <c r="C32" s="740"/>
      <c r="D32" s="158"/>
      <c r="E32" s="736"/>
      <c r="F32" s="737"/>
      <c r="G32" s="737"/>
      <c r="H32" s="737"/>
      <c r="I32" s="737"/>
      <c r="J32" s="737"/>
      <c r="K32" s="737"/>
      <c r="L32" s="737"/>
      <c r="M32" s="737"/>
      <c r="N32" s="738"/>
      <c r="O32" s="256"/>
      <c r="P32" s="385" t="str">
        <f t="shared" si="1"/>
        <v/>
      </c>
      <c r="Q32" s="183"/>
      <c r="R32" s="652"/>
      <c r="S32" s="56"/>
      <c r="T32" s="56"/>
      <c r="U32" s="56"/>
      <c r="V32" s="56"/>
      <c r="W32" s="56"/>
      <c r="X32" s="56"/>
      <c r="Y32" s="56"/>
      <c r="Z32" s="56"/>
    </row>
    <row r="33" spans="1:245" ht="30" customHeight="1" x14ac:dyDescent="0.2">
      <c r="A33" s="461"/>
      <c r="B33" s="739"/>
      <c r="C33" s="740"/>
      <c r="D33" s="158"/>
      <c r="E33" s="736"/>
      <c r="F33" s="737"/>
      <c r="G33" s="737"/>
      <c r="H33" s="737"/>
      <c r="I33" s="737"/>
      <c r="J33" s="737"/>
      <c r="K33" s="737"/>
      <c r="L33" s="737"/>
      <c r="M33" s="737"/>
      <c r="N33" s="738"/>
      <c r="O33" s="256"/>
      <c r="P33" s="385" t="str">
        <f>IF(O33*D33=0,"",O33*D33)</f>
        <v/>
      </c>
      <c r="Q33" s="183"/>
      <c r="R33" s="652"/>
      <c r="S33" s="56"/>
      <c r="T33" s="56"/>
      <c r="U33" s="56"/>
      <c r="V33" s="56"/>
      <c r="W33" s="56"/>
      <c r="X33" s="56"/>
      <c r="Y33" s="56"/>
      <c r="Z33" s="56"/>
    </row>
    <row r="34" spans="1:245" ht="30" customHeight="1" x14ac:dyDescent="0.2">
      <c r="A34" s="461"/>
      <c r="B34" s="739"/>
      <c r="C34" s="740"/>
      <c r="D34" s="158"/>
      <c r="E34" s="736"/>
      <c r="F34" s="737"/>
      <c r="G34" s="737"/>
      <c r="H34" s="737"/>
      <c r="I34" s="737"/>
      <c r="J34" s="737"/>
      <c r="K34" s="737"/>
      <c r="L34" s="737"/>
      <c r="M34" s="737"/>
      <c r="N34" s="738"/>
      <c r="O34" s="256"/>
      <c r="P34" s="385" t="str">
        <f>IF(O34*D34=0,"",O34*D34)</f>
        <v/>
      </c>
      <c r="Q34" s="183"/>
      <c r="R34" s="652"/>
      <c r="S34" s="56"/>
      <c r="T34" s="56"/>
      <c r="U34" s="56"/>
      <c r="V34" s="56"/>
      <c r="W34" s="56"/>
      <c r="X34" s="56"/>
      <c r="Y34" s="56"/>
      <c r="Z34" s="56"/>
    </row>
    <row r="35" spans="1:245" ht="30" customHeight="1" x14ac:dyDescent="0.2">
      <c r="A35" s="461"/>
      <c r="B35" s="739"/>
      <c r="C35" s="740"/>
      <c r="D35" s="158"/>
      <c r="E35" s="736"/>
      <c r="F35" s="737"/>
      <c r="G35" s="737"/>
      <c r="H35" s="737"/>
      <c r="I35" s="737"/>
      <c r="J35" s="737"/>
      <c r="K35" s="737"/>
      <c r="L35" s="737"/>
      <c r="M35" s="737"/>
      <c r="N35" s="738"/>
      <c r="O35" s="256"/>
      <c r="P35" s="385" t="str">
        <f>IF(O35*D35=0,"",O35*D35)</f>
        <v/>
      </c>
      <c r="Q35" s="183"/>
      <c r="R35" s="652"/>
      <c r="S35" s="56"/>
      <c r="T35" s="56"/>
      <c r="U35" s="56"/>
      <c r="V35" s="56"/>
      <c r="W35" s="56"/>
      <c r="X35" s="56"/>
      <c r="Y35" s="56"/>
      <c r="Z35" s="56"/>
    </row>
    <row r="36" spans="1:245" ht="30" customHeight="1" x14ac:dyDescent="0.2">
      <c r="A36" s="461"/>
      <c r="B36" s="739"/>
      <c r="C36" s="740"/>
      <c r="D36" s="158"/>
      <c r="E36" s="736"/>
      <c r="F36" s="737"/>
      <c r="G36" s="737"/>
      <c r="H36" s="737"/>
      <c r="I36" s="737"/>
      <c r="J36" s="737"/>
      <c r="K36" s="737"/>
      <c r="L36" s="737"/>
      <c r="M36" s="737"/>
      <c r="N36" s="738"/>
      <c r="O36" s="256"/>
      <c r="P36" s="385" t="str">
        <f>IF(O36*D36=0,"",O36*D36)</f>
        <v/>
      </c>
      <c r="Q36" s="183"/>
      <c r="R36" s="652"/>
      <c r="S36" s="56"/>
      <c r="T36" s="56"/>
      <c r="U36" s="56"/>
      <c r="V36" s="56"/>
      <c r="W36" s="56"/>
      <c r="X36" s="56"/>
      <c r="Y36" s="56"/>
      <c r="Z36" s="56"/>
    </row>
    <row r="37" spans="1:245" ht="30" customHeight="1" x14ac:dyDescent="0.2">
      <c r="A37" s="461"/>
      <c r="B37" s="739"/>
      <c r="C37" s="740"/>
      <c r="D37" s="158"/>
      <c r="E37" s="736"/>
      <c r="F37" s="737"/>
      <c r="G37" s="737"/>
      <c r="H37" s="737"/>
      <c r="I37" s="737"/>
      <c r="J37" s="737"/>
      <c r="K37" s="737"/>
      <c r="L37" s="737"/>
      <c r="M37" s="737"/>
      <c r="N37" s="738"/>
      <c r="O37" s="256"/>
      <c r="P37" s="385" t="str">
        <f t="shared" ref="P37:P40" si="2">IF(O37*D37=0,"",O37*D37)</f>
        <v/>
      </c>
      <c r="Q37" s="183"/>
      <c r="R37" s="652"/>
      <c r="S37" s="56"/>
      <c r="T37" s="56"/>
      <c r="U37" s="56"/>
      <c r="V37" s="56"/>
      <c r="W37" s="56"/>
      <c r="X37" s="56"/>
      <c r="Y37" s="56"/>
      <c r="Z37" s="56"/>
      <c r="IJ37" s="64"/>
      <c r="IK37" s="64"/>
    </row>
    <row r="38" spans="1:245" ht="30" customHeight="1" x14ac:dyDescent="0.2">
      <c r="A38" s="461"/>
      <c r="B38" s="739"/>
      <c r="C38" s="740"/>
      <c r="D38" s="158"/>
      <c r="E38" s="736"/>
      <c r="F38" s="737"/>
      <c r="G38" s="737"/>
      <c r="H38" s="737"/>
      <c r="I38" s="737"/>
      <c r="J38" s="737"/>
      <c r="K38" s="737"/>
      <c r="L38" s="737"/>
      <c r="M38" s="737"/>
      <c r="N38" s="738"/>
      <c r="O38" s="256"/>
      <c r="P38" s="385" t="str">
        <f t="shared" si="2"/>
        <v/>
      </c>
      <c r="Q38" s="183"/>
      <c r="R38" s="652"/>
      <c r="S38" s="56"/>
      <c r="T38" s="56"/>
      <c r="U38" s="56"/>
      <c r="V38" s="56"/>
      <c r="W38" s="56"/>
      <c r="X38" s="56"/>
      <c r="Y38" s="56"/>
      <c r="Z38" s="56"/>
    </row>
    <row r="39" spans="1:245" ht="30" customHeight="1" x14ac:dyDescent="0.2">
      <c r="A39" s="461"/>
      <c r="B39" s="739"/>
      <c r="C39" s="740"/>
      <c r="D39" s="158"/>
      <c r="E39" s="736"/>
      <c r="F39" s="737"/>
      <c r="G39" s="737"/>
      <c r="H39" s="737"/>
      <c r="I39" s="737"/>
      <c r="J39" s="737"/>
      <c r="K39" s="737"/>
      <c r="L39" s="737"/>
      <c r="M39" s="737"/>
      <c r="N39" s="738"/>
      <c r="O39" s="256"/>
      <c r="P39" s="385" t="str">
        <f t="shared" si="2"/>
        <v/>
      </c>
      <c r="Q39" s="183"/>
      <c r="R39" s="652"/>
      <c r="S39" s="56"/>
      <c r="T39" s="56"/>
      <c r="U39" s="56"/>
      <c r="V39" s="56"/>
      <c r="W39" s="56"/>
      <c r="X39" s="56"/>
      <c r="Y39" s="56"/>
      <c r="Z39" s="56"/>
    </row>
    <row r="40" spans="1:245" ht="30" customHeight="1" x14ac:dyDescent="0.2">
      <c r="A40" s="461"/>
      <c r="B40" s="739"/>
      <c r="C40" s="740"/>
      <c r="D40" s="158"/>
      <c r="E40" s="736"/>
      <c r="F40" s="737"/>
      <c r="G40" s="737"/>
      <c r="H40" s="737"/>
      <c r="I40" s="737"/>
      <c r="J40" s="737"/>
      <c r="K40" s="737"/>
      <c r="L40" s="737"/>
      <c r="M40" s="737"/>
      <c r="N40" s="738"/>
      <c r="O40" s="256"/>
      <c r="P40" s="385" t="str">
        <f t="shared" si="2"/>
        <v/>
      </c>
      <c r="Q40" s="183"/>
      <c r="R40" s="652"/>
      <c r="S40" s="56"/>
      <c r="T40" s="56"/>
      <c r="U40" s="56"/>
      <c r="V40" s="56"/>
      <c r="W40" s="56"/>
      <c r="X40" s="56"/>
      <c r="Y40" s="56"/>
      <c r="Z40" s="56"/>
      <c r="IJ40" s="64"/>
      <c r="IK40" s="64"/>
    </row>
    <row r="41" spans="1:245" ht="30" customHeight="1" x14ac:dyDescent="0.2">
      <c r="A41" s="461"/>
      <c r="B41" s="739"/>
      <c r="C41" s="740"/>
      <c r="D41" s="158"/>
      <c r="E41" s="736"/>
      <c r="F41" s="737"/>
      <c r="G41" s="737"/>
      <c r="H41" s="737"/>
      <c r="I41" s="737"/>
      <c r="J41" s="737"/>
      <c r="K41" s="737"/>
      <c r="L41" s="737"/>
      <c r="M41" s="737"/>
      <c r="N41" s="738"/>
      <c r="O41" s="256"/>
      <c r="P41" s="385" t="str">
        <f t="shared" si="0"/>
        <v/>
      </c>
      <c r="Q41" s="183"/>
      <c r="R41" s="652"/>
      <c r="S41" s="56"/>
      <c r="T41" s="56"/>
      <c r="U41" s="56"/>
      <c r="V41" s="56"/>
      <c r="W41" s="56"/>
      <c r="X41" s="56"/>
      <c r="Y41" s="56"/>
      <c r="Z41" s="56"/>
    </row>
    <row r="42" spans="1:245" ht="30" customHeight="1" x14ac:dyDescent="0.2">
      <c r="A42" s="461"/>
      <c r="B42" s="739"/>
      <c r="C42" s="740"/>
      <c r="D42" s="158"/>
      <c r="E42" s="736"/>
      <c r="F42" s="737"/>
      <c r="G42" s="737"/>
      <c r="H42" s="737"/>
      <c r="I42" s="737"/>
      <c r="J42" s="737"/>
      <c r="K42" s="737"/>
      <c r="L42" s="737"/>
      <c r="M42" s="737"/>
      <c r="N42" s="738"/>
      <c r="O42" s="256"/>
      <c r="P42" s="385" t="str">
        <f t="shared" si="0"/>
        <v/>
      </c>
      <c r="Q42" s="183"/>
      <c r="R42" s="652"/>
      <c r="S42" s="56"/>
      <c r="T42" s="56"/>
      <c r="U42" s="56"/>
      <c r="V42" s="56"/>
      <c r="W42" s="56"/>
      <c r="X42" s="56"/>
      <c r="Y42" s="56"/>
      <c r="Z42" s="56"/>
    </row>
    <row r="43" spans="1:245" ht="30" customHeight="1" x14ac:dyDescent="0.2">
      <c r="A43" s="461"/>
      <c r="B43" s="739"/>
      <c r="C43" s="740"/>
      <c r="D43" s="158"/>
      <c r="E43" s="736"/>
      <c r="F43" s="737"/>
      <c r="G43" s="737"/>
      <c r="H43" s="737"/>
      <c r="I43" s="737"/>
      <c r="J43" s="737"/>
      <c r="K43" s="737"/>
      <c r="L43" s="737"/>
      <c r="M43" s="737"/>
      <c r="N43" s="738"/>
      <c r="O43" s="256"/>
      <c r="P43" s="385" t="str">
        <f t="shared" si="0"/>
        <v/>
      </c>
      <c r="Q43" s="183"/>
      <c r="R43" s="652"/>
      <c r="S43" s="56"/>
      <c r="T43" s="56"/>
      <c r="U43" s="56"/>
      <c r="V43" s="56"/>
      <c r="W43" s="56"/>
      <c r="X43" s="56"/>
      <c r="Y43" s="56"/>
      <c r="Z43" s="56"/>
    </row>
    <row r="44" spans="1:245" ht="30" customHeight="1" x14ac:dyDescent="0.2">
      <c r="A44" s="461"/>
      <c r="B44" s="739"/>
      <c r="C44" s="740"/>
      <c r="D44" s="158"/>
      <c r="E44" s="736"/>
      <c r="F44" s="737"/>
      <c r="G44" s="737"/>
      <c r="H44" s="737"/>
      <c r="I44" s="737"/>
      <c r="J44" s="737"/>
      <c r="K44" s="737"/>
      <c r="L44" s="737"/>
      <c r="M44" s="737"/>
      <c r="N44" s="738"/>
      <c r="O44" s="256"/>
      <c r="P44" s="385" t="str">
        <f t="shared" ref="P44" si="3">IF(O44*D44=0,"",O44*D44)</f>
        <v/>
      </c>
      <c r="Q44" s="183"/>
      <c r="R44" s="652"/>
      <c r="S44" s="56"/>
      <c r="T44" s="56"/>
      <c r="U44" s="56"/>
      <c r="V44" s="56"/>
      <c r="W44" s="56"/>
      <c r="X44" s="56"/>
      <c r="Y44" s="56"/>
      <c r="Z44" s="56"/>
    </row>
    <row r="45" spans="1:245" ht="30" customHeight="1" x14ac:dyDescent="0.2">
      <c r="A45" s="461"/>
      <c r="B45" s="739"/>
      <c r="C45" s="740"/>
      <c r="D45" s="158"/>
      <c r="E45" s="736"/>
      <c r="F45" s="737"/>
      <c r="G45" s="737"/>
      <c r="H45" s="737"/>
      <c r="I45" s="737"/>
      <c r="J45" s="737"/>
      <c r="K45" s="737"/>
      <c r="L45" s="737"/>
      <c r="M45" s="737"/>
      <c r="N45" s="738"/>
      <c r="O45" s="256"/>
      <c r="P45" s="385" t="str">
        <f t="shared" si="0"/>
        <v/>
      </c>
      <c r="Q45" s="183"/>
      <c r="R45" s="652"/>
      <c r="S45" s="56"/>
      <c r="T45" s="56"/>
      <c r="U45" s="56"/>
      <c r="V45" s="56"/>
      <c r="W45" s="56"/>
      <c r="X45" s="56"/>
      <c r="Y45" s="56"/>
      <c r="Z45" s="56"/>
    </row>
    <row r="46" spans="1:245" ht="30" customHeight="1" x14ac:dyDescent="0.2">
      <c r="A46" s="461"/>
      <c r="B46" s="739"/>
      <c r="C46" s="740"/>
      <c r="D46" s="158"/>
      <c r="E46" s="736"/>
      <c r="F46" s="737"/>
      <c r="G46" s="737"/>
      <c r="H46" s="737"/>
      <c r="I46" s="737"/>
      <c r="J46" s="737"/>
      <c r="K46" s="737"/>
      <c r="L46" s="737"/>
      <c r="M46" s="737"/>
      <c r="N46" s="738"/>
      <c r="O46" s="256"/>
      <c r="P46" s="385" t="str">
        <f t="shared" si="0"/>
        <v/>
      </c>
      <c r="Q46" s="183"/>
      <c r="R46" s="652"/>
      <c r="S46" s="56"/>
      <c r="T46" s="56"/>
      <c r="U46" s="56"/>
      <c r="V46" s="56"/>
      <c r="W46" s="56"/>
      <c r="X46" s="56"/>
      <c r="Y46" s="56"/>
      <c r="Z46" s="56"/>
    </row>
    <row r="47" spans="1:245" ht="30" customHeight="1" x14ac:dyDescent="0.2">
      <c r="A47" s="461"/>
      <c r="B47" s="739"/>
      <c r="C47" s="740"/>
      <c r="D47" s="158"/>
      <c r="E47" s="736"/>
      <c r="F47" s="737"/>
      <c r="G47" s="737"/>
      <c r="H47" s="737"/>
      <c r="I47" s="737"/>
      <c r="J47" s="737"/>
      <c r="K47" s="737"/>
      <c r="L47" s="737"/>
      <c r="M47" s="737"/>
      <c r="N47" s="738"/>
      <c r="O47" s="256"/>
      <c r="P47" s="385" t="str">
        <f t="shared" si="0"/>
        <v/>
      </c>
      <c r="Q47" s="183"/>
      <c r="R47" s="652"/>
      <c r="S47" s="56"/>
      <c r="T47" s="56"/>
      <c r="U47" s="56"/>
      <c r="V47" s="56"/>
      <c r="W47" s="56"/>
      <c r="X47" s="56"/>
      <c r="Y47" s="56"/>
      <c r="Z47" s="56"/>
    </row>
    <row r="48" spans="1:245" ht="30" customHeight="1" x14ac:dyDescent="0.2">
      <c r="A48" s="461"/>
      <c r="B48" s="739"/>
      <c r="C48" s="740"/>
      <c r="D48" s="158"/>
      <c r="E48" s="736"/>
      <c r="F48" s="737"/>
      <c r="G48" s="737"/>
      <c r="H48" s="737"/>
      <c r="I48" s="737"/>
      <c r="J48" s="737"/>
      <c r="K48" s="737"/>
      <c r="L48" s="737"/>
      <c r="M48" s="737"/>
      <c r="N48" s="738"/>
      <c r="O48" s="256"/>
      <c r="P48" s="385" t="str">
        <f t="shared" si="0"/>
        <v/>
      </c>
      <c r="Q48" s="183"/>
      <c r="R48" s="652"/>
      <c r="S48" s="56"/>
      <c r="T48" s="56"/>
      <c r="U48" s="56"/>
      <c r="V48" s="56"/>
      <c r="W48" s="56"/>
      <c r="X48" s="56"/>
      <c r="Y48" s="56"/>
      <c r="Z48" s="56"/>
    </row>
    <row r="49" spans="1:245" ht="30" customHeight="1" x14ac:dyDescent="0.2">
      <c r="A49" s="461"/>
      <c r="B49" s="739"/>
      <c r="C49" s="740"/>
      <c r="D49" s="158"/>
      <c r="E49" s="736"/>
      <c r="F49" s="737"/>
      <c r="G49" s="737"/>
      <c r="H49" s="737"/>
      <c r="I49" s="737"/>
      <c r="J49" s="737"/>
      <c r="K49" s="737"/>
      <c r="L49" s="737"/>
      <c r="M49" s="737"/>
      <c r="N49" s="738"/>
      <c r="O49" s="256"/>
      <c r="P49" s="385" t="str">
        <f t="shared" si="0"/>
        <v/>
      </c>
      <c r="Q49" s="183"/>
      <c r="R49" s="652"/>
      <c r="S49" s="56"/>
      <c r="T49" s="56"/>
      <c r="U49" s="56"/>
      <c r="V49" s="56"/>
      <c r="W49" s="56"/>
      <c r="X49" s="56"/>
      <c r="Y49" s="56"/>
      <c r="Z49" s="56"/>
    </row>
    <row r="50" spans="1:245" ht="30" customHeight="1" x14ac:dyDescent="0.2">
      <c r="A50" s="461"/>
      <c r="B50" s="739"/>
      <c r="C50" s="740"/>
      <c r="D50" s="192"/>
      <c r="E50" s="736"/>
      <c r="F50" s="737"/>
      <c r="G50" s="737"/>
      <c r="H50" s="737"/>
      <c r="I50" s="737"/>
      <c r="J50" s="737"/>
      <c r="K50" s="737"/>
      <c r="L50" s="737"/>
      <c r="M50" s="737"/>
      <c r="N50" s="738"/>
      <c r="O50" s="256"/>
      <c r="P50" s="385" t="str">
        <f t="shared" si="0"/>
        <v/>
      </c>
      <c r="Q50" s="183"/>
      <c r="R50" s="652"/>
      <c r="S50" s="56"/>
      <c r="T50" s="56"/>
      <c r="U50" s="56"/>
      <c r="V50" s="56"/>
      <c r="W50" s="56"/>
      <c r="X50" s="56"/>
      <c r="Y50" s="56"/>
      <c r="Z50" s="56"/>
    </row>
    <row r="51" spans="1:245" s="65" customFormat="1" ht="6" customHeight="1" x14ac:dyDescent="0.2">
      <c r="A51" s="623"/>
      <c r="B51" s="92"/>
      <c r="C51" s="164"/>
      <c r="D51" s="164"/>
      <c r="E51" s="164"/>
      <c r="F51" s="139"/>
      <c r="G51" s="139"/>
      <c r="H51" s="139"/>
      <c r="I51" s="139"/>
      <c r="J51" s="139"/>
      <c r="K51" s="139"/>
      <c r="L51" s="139"/>
      <c r="M51" s="164"/>
      <c r="N51" s="164"/>
      <c r="O51" s="166"/>
      <c r="P51" s="37"/>
      <c r="Q51"/>
      <c r="R51" s="653"/>
      <c r="S51" s="57"/>
      <c r="T51" s="57"/>
      <c r="U51" s="57"/>
      <c r="V51" s="57"/>
      <c r="W51" s="57"/>
      <c r="X51" s="57"/>
      <c r="Y51" s="57"/>
      <c r="Z51" s="57"/>
    </row>
    <row r="52" spans="1:245" s="61" customFormat="1" ht="21.75" customHeight="1" x14ac:dyDescent="0.2">
      <c r="A52" s="632"/>
      <c r="B52" s="351" t="s">
        <v>135</v>
      </c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70"/>
      <c r="R52" s="654"/>
      <c r="S52" s="60"/>
      <c r="T52" s="60"/>
      <c r="U52" s="60"/>
      <c r="V52" s="60"/>
      <c r="W52" s="60"/>
      <c r="X52" s="60"/>
      <c r="Y52" s="60"/>
      <c r="Z52" s="60"/>
    </row>
    <row r="53" spans="1:245" ht="12.75" customHeight="1" x14ac:dyDescent="0.2">
      <c r="A53" s="623"/>
      <c r="B53" s="226" t="str">
        <f>'1-MPN'!B53</f>
        <v>FAPESP, NOVEMBRO DE 2013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916">
        <v>1</v>
      </c>
      <c r="Q53" s="916"/>
      <c r="R53" s="640"/>
      <c r="S53" s="56"/>
      <c r="T53" s="56"/>
      <c r="U53" s="56"/>
      <c r="V53" s="56"/>
      <c r="W53" s="56"/>
      <c r="X53" s="56"/>
      <c r="Y53" s="56"/>
      <c r="Z53" s="56"/>
    </row>
    <row r="54" spans="1:245" ht="12.75" customHeight="1" x14ac:dyDescent="0.2">
      <c r="A54" s="623"/>
      <c r="B54" s="25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639"/>
      <c r="S54" s="56"/>
      <c r="T54" s="56"/>
      <c r="U54" s="56"/>
      <c r="V54" s="56"/>
      <c r="W54" s="56"/>
      <c r="X54" s="56"/>
      <c r="Y54" s="56"/>
      <c r="Z54" s="56"/>
    </row>
    <row r="55" spans="1:245" ht="12.75" customHeight="1" x14ac:dyDescent="0.2">
      <c r="A55" s="623"/>
      <c r="B55" s="25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639"/>
      <c r="S55" s="56"/>
      <c r="T55" s="56"/>
      <c r="U55" s="56"/>
      <c r="V55" s="56"/>
      <c r="W55" s="56"/>
      <c r="X55" s="56"/>
      <c r="Y55" s="56"/>
      <c r="Z55" s="56"/>
    </row>
    <row r="56" spans="1:245" s="87" customFormat="1" ht="15.75" customHeight="1" x14ac:dyDescent="0.2">
      <c r="A56" s="632"/>
      <c r="B56" s="788" t="s">
        <v>1</v>
      </c>
      <c r="C56" s="789"/>
      <c r="D56" s="143" t="s">
        <v>2</v>
      </c>
      <c r="E56" s="858" t="s">
        <v>3</v>
      </c>
      <c r="F56" s="859"/>
      <c r="G56" s="145"/>
      <c r="H56" s="145"/>
      <c r="I56" s="145"/>
      <c r="J56" s="145"/>
      <c r="K56" s="145"/>
      <c r="L56" s="145"/>
      <c r="M56" s="145"/>
      <c r="N56" s="145"/>
      <c r="O56" s="142" t="s">
        <v>4</v>
      </c>
      <c r="P56" s="142" t="s">
        <v>5</v>
      </c>
      <c r="Q56" s="143" t="s">
        <v>6</v>
      </c>
      <c r="R56" s="443"/>
      <c r="S56" s="86"/>
      <c r="T56" s="86"/>
      <c r="U56" s="86"/>
      <c r="V56" s="86"/>
      <c r="W56" s="86"/>
      <c r="X56" s="86"/>
      <c r="Y56" s="86"/>
      <c r="Z56" s="86"/>
    </row>
    <row r="57" spans="1:245" s="43" customFormat="1" ht="15.75" customHeight="1" x14ac:dyDescent="0.2">
      <c r="A57" s="623"/>
      <c r="B57" s="831"/>
      <c r="C57" s="878"/>
      <c r="D57" s="149"/>
      <c r="E57" s="831"/>
      <c r="F57" s="877"/>
      <c r="G57" s="178"/>
      <c r="H57" s="178"/>
      <c r="I57" s="178"/>
      <c r="J57" s="178"/>
      <c r="K57" s="178"/>
      <c r="L57" s="178"/>
      <c r="M57" s="178"/>
      <c r="N57" s="178"/>
      <c r="O57" s="204"/>
      <c r="P57" s="151"/>
      <c r="Q57" s="647"/>
      <c r="R57" s="442"/>
      <c r="S57" s="2"/>
      <c r="T57" s="2"/>
      <c r="U57" s="2"/>
      <c r="V57" s="2"/>
      <c r="W57" s="2"/>
      <c r="X57" s="2"/>
      <c r="Y57" s="2"/>
      <c r="Z57" s="2"/>
    </row>
    <row r="58" spans="1:245" s="87" customFormat="1" ht="14.25" customHeight="1" x14ac:dyDescent="0.2">
      <c r="A58" s="632"/>
      <c r="B58" s="833" t="s">
        <v>30</v>
      </c>
      <c r="C58" s="899"/>
      <c r="D58" s="152" t="s">
        <v>134</v>
      </c>
      <c r="E58" s="180" t="s">
        <v>17</v>
      </c>
      <c r="G58" s="181"/>
      <c r="H58" s="181"/>
      <c r="I58" s="181"/>
      <c r="J58" s="181"/>
      <c r="K58" s="181"/>
      <c r="L58" s="181"/>
      <c r="M58" s="181"/>
      <c r="N58" s="181"/>
      <c r="O58" s="169" t="s">
        <v>11</v>
      </c>
      <c r="P58" s="228" t="s">
        <v>12</v>
      </c>
      <c r="Q58" s="152" t="s">
        <v>10</v>
      </c>
      <c r="R58" s="443"/>
      <c r="S58" s="86"/>
      <c r="T58" s="86"/>
      <c r="U58" s="86"/>
      <c r="V58" s="86"/>
      <c r="W58" s="86"/>
      <c r="X58" s="86"/>
      <c r="Y58" s="86"/>
      <c r="Z58" s="86"/>
    </row>
    <row r="59" spans="1:245" ht="30" customHeight="1" x14ac:dyDescent="0.2">
      <c r="A59" s="461"/>
      <c r="B59" s="739"/>
      <c r="C59" s="740"/>
      <c r="D59" s="158"/>
      <c r="E59" s="736"/>
      <c r="F59" s="737"/>
      <c r="G59" s="737"/>
      <c r="H59" s="737"/>
      <c r="I59" s="737"/>
      <c r="J59" s="737"/>
      <c r="K59" s="737"/>
      <c r="L59" s="737"/>
      <c r="M59" s="737"/>
      <c r="N59" s="738"/>
      <c r="O59" s="256"/>
      <c r="P59" s="385" t="str">
        <f t="shared" ref="P59:P96" si="4">IF(O59*D59=0,"",O59*D59)</f>
        <v/>
      </c>
      <c r="Q59" s="183"/>
      <c r="R59" s="652"/>
      <c r="S59" s="56"/>
      <c r="T59" s="56"/>
      <c r="U59" s="56"/>
      <c r="V59" s="56"/>
      <c r="W59" s="56"/>
      <c r="X59" s="56"/>
      <c r="Y59" s="56"/>
      <c r="Z59" s="56"/>
      <c r="IJ59" s="63"/>
      <c r="IK59" s="64"/>
    </row>
    <row r="60" spans="1:245" ht="30" customHeight="1" x14ac:dyDescent="0.2">
      <c r="A60" s="461"/>
      <c r="B60" s="739"/>
      <c r="C60" s="740"/>
      <c r="D60" s="158"/>
      <c r="E60" s="736"/>
      <c r="F60" s="737"/>
      <c r="G60" s="737"/>
      <c r="H60" s="737"/>
      <c r="I60" s="737"/>
      <c r="J60" s="737"/>
      <c r="K60" s="737"/>
      <c r="L60" s="737"/>
      <c r="M60" s="737"/>
      <c r="N60" s="738"/>
      <c r="O60" s="256"/>
      <c r="P60" s="385" t="str">
        <f t="shared" si="4"/>
        <v/>
      </c>
      <c r="Q60" s="183"/>
      <c r="R60" s="652"/>
      <c r="S60" s="56"/>
      <c r="T60" s="56"/>
      <c r="U60" s="56"/>
      <c r="V60" s="56"/>
      <c r="W60" s="56"/>
      <c r="X60" s="56"/>
      <c r="Y60" s="56"/>
      <c r="Z60" s="56"/>
      <c r="IJ60" s="63"/>
      <c r="IK60" s="64"/>
    </row>
    <row r="61" spans="1:245" ht="30" customHeight="1" x14ac:dyDescent="0.2">
      <c r="A61" s="461"/>
      <c r="B61" s="739"/>
      <c r="C61" s="740"/>
      <c r="D61" s="158"/>
      <c r="E61" s="736"/>
      <c r="F61" s="737"/>
      <c r="G61" s="737"/>
      <c r="H61" s="737"/>
      <c r="I61" s="737"/>
      <c r="J61" s="737"/>
      <c r="K61" s="737"/>
      <c r="L61" s="737"/>
      <c r="M61" s="737"/>
      <c r="N61" s="738"/>
      <c r="O61" s="256"/>
      <c r="P61" s="385" t="str">
        <f t="shared" si="4"/>
        <v/>
      </c>
      <c r="Q61" s="183"/>
      <c r="R61" s="652"/>
      <c r="S61" s="56"/>
      <c r="T61" s="56"/>
      <c r="U61" s="56"/>
      <c r="V61" s="56"/>
      <c r="W61" s="56"/>
      <c r="X61" s="56"/>
      <c r="Y61" s="56"/>
      <c r="Z61" s="56"/>
    </row>
    <row r="62" spans="1:245" ht="30" customHeight="1" x14ac:dyDescent="0.2">
      <c r="A62" s="461"/>
      <c r="B62" s="739"/>
      <c r="C62" s="740"/>
      <c r="D62" s="158"/>
      <c r="E62" s="736"/>
      <c r="F62" s="737"/>
      <c r="G62" s="737"/>
      <c r="H62" s="737"/>
      <c r="I62" s="737"/>
      <c r="J62" s="737"/>
      <c r="K62" s="737"/>
      <c r="L62" s="737"/>
      <c r="M62" s="737"/>
      <c r="N62" s="738"/>
      <c r="O62" s="256"/>
      <c r="P62" s="385" t="str">
        <f t="shared" si="4"/>
        <v/>
      </c>
      <c r="Q62" s="183"/>
      <c r="R62" s="652"/>
      <c r="S62" s="56"/>
      <c r="T62" s="56"/>
      <c r="U62" s="56"/>
      <c r="V62" s="56"/>
      <c r="W62" s="56"/>
      <c r="X62" s="56"/>
      <c r="Y62" s="56"/>
      <c r="Z62" s="56"/>
    </row>
    <row r="63" spans="1:245" ht="30" customHeight="1" x14ac:dyDescent="0.2">
      <c r="A63" s="461"/>
      <c r="B63" s="739"/>
      <c r="C63" s="740"/>
      <c r="D63" s="158"/>
      <c r="E63" s="736"/>
      <c r="F63" s="737"/>
      <c r="G63" s="737"/>
      <c r="H63" s="737"/>
      <c r="I63" s="737"/>
      <c r="J63" s="737"/>
      <c r="K63" s="737"/>
      <c r="L63" s="737"/>
      <c r="M63" s="737"/>
      <c r="N63" s="738"/>
      <c r="O63" s="256"/>
      <c r="P63" s="385" t="str">
        <f>IF(O63*D63=0,"",O63*D63)</f>
        <v/>
      </c>
      <c r="Q63" s="183"/>
      <c r="R63" s="652"/>
      <c r="S63" s="56"/>
      <c r="T63" s="56"/>
      <c r="U63" s="56"/>
      <c r="V63" s="56"/>
      <c r="W63" s="56"/>
      <c r="X63" s="56"/>
      <c r="Y63" s="56"/>
      <c r="Z63" s="56"/>
    </row>
    <row r="64" spans="1:245" ht="30" customHeight="1" x14ac:dyDescent="0.2">
      <c r="A64" s="461"/>
      <c r="B64" s="739"/>
      <c r="C64" s="740"/>
      <c r="D64" s="158"/>
      <c r="E64" s="736"/>
      <c r="F64" s="737"/>
      <c r="G64" s="737"/>
      <c r="H64" s="737"/>
      <c r="I64" s="737"/>
      <c r="J64" s="737"/>
      <c r="K64" s="737"/>
      <c r="L64" s="737"/>
      <c r="M64" s="737"/>
      <c r="N64" s="738"/>
      <c r="O64" s="256"/>
      <c r="P64" s="385" t="str">
        <f t="shared" si="4"/>
        <v/>
      </c>
      <c r="Q64" s="183"/>
      <c r="R64" s="652"/>
      <c r="S64" s="56"/>
      <c r="T64" s="56"/>
      <c r="U64" s="56"/>
      <c r="V64" s="56"/>
      <c r="W64" s="56"/>
      <c r="X64" s="56"/>
      <c r="Y64" s="56"/>
      <c r="Z64" s="56"/>
      <c r="IJ64" s="64"/>
      <c r="IK64" s="64"/>
    </row>
    <row r="65" spans="1:245" ht="30" customHeight="1" x14ac:dyDescent="0.2">
      <c r="A65" s="461"/>
      <c r="B65" s="739"/>
      <c r="C65" s="740"/>
      <c r="D65" s="158"/>
      <c r="E65" s="736"/>
      <c r="F65" s="737"/>
      <c r="G65" s="737"/>
      <c r="H65" s="737"/>
      <c r="I65" s="737"/>
      <c r="J65" s="737"/>
      <c r="K65" s="737"/>
      <c r="L65" s="737"/>
      <c r="M65" s="737"/>
      <c r="N65" s="738"/>
      <c r="O65" s="256"/>
      <c r="P65" s="385" t="str">
        <f t="shared" si="4"/>
        <v/>
      </c>
      <c r="Q65" s="183"/>
      <c r="R65" s="652"/>
      <c r="S65" s="56"/>
      <c r="T65" s="56"/>
      <c r="U65" s="56"/>
      <c r="V65" s="56"/>
      <c r="W65" s="56"/>
      <c r="X65" s="56"/>
      <c r="Y65" s="56"/>
      <c r="Z65" s="56"/>
    </row>
    <row r="66" spans="1:245" ht="30" customHeight="1" x14ac:dyDescent="0.2">
      <c r="A66" s="461"/>
      <c r="B66" s="739"/>
      <c r="C66" s="740"/>
      <c r="D66" s="158"/>
      <c r="E66" s="736"/>
      <c r="F66" s="737"/>
      <c r="G66" s="737"/>
      <c r="H66" s="737"/>
      <c r="I66" s="737"/>
      <c r="J66" s="737"/>
      <c r="K66" s="737"/>
      <c r="L66" s="737"/>
      <c r="M66" s="737"/>
      <c r="N66" s="738"/>
      <c r="O66" s="256"/>
      <c r="P66" s="385" t="str">
        <f t="shared" si="4"/>
        <v/>
      </c>
      <c r="Q66" s="183"/>
      <c r="R66" s="652"/>
      <c r="S66" s="56"/>
      <c r="T66" s="56"/>
      <c r="U66" s="56"/>
      <c r="V66" s="56"/>
      <c r="W66" s="56"/>
      <c r="X66" s="56"/>
      <c r="Y66" s="56"/>
      <c r="Z66" s="56"/>
    </row>
    <row r="67" spans="1:245" ht="30" customHeight="1" x14ac:dyDescent="0.2">
      <c r="A67" s="461"/>
      <c r="B67" s="739"/>
      <c r="C67" s="740"/>
      <c r="D67" s="158"/>
      <c r="E67" s="736"/>
      <c r="F67" s="737"/>
      <c r="G67" s="737"/>
      <c r="H67" s="737"/>
      <c r="I67" s="737"/>
      <c r="J67" s="737"/>
      <c r="K67" s="737"/>
      <c r="L67" s="737"/>
      <c r="M67" s="737"/>
      <c r="N67" s="738"/>
      <c r="O67" s="256"/>
      <c r="P67" s="385" t="str">
        <f t="shared" si="4"/>
        <v/>
      </c>
      <c r="Q67" s="183"/>
      <c r="R67" s="652"/>
      <c r="S67" s="56"/>
      <c r="T67" s="56"/>
      <c r="U67" s="56"/>
      <c r="V67" s="56"/>
      <c r="W67" s="56"/>
      <c r="X67" s="56"/>
      <c r="Y67" s="56"/>
      <c r="Z67" s="56"/>
      <c r="IJ67" s="64"/>
      <c r="IK67" s="64"/>
    </row>
    <row r="68" spans="1:245" ht="30" customHeight="1" x14ac:dyDescent="0.2">
      <c r="A68" s="461"/>
      <c r="B68" s="739"/>
      <c r="C68" s="740"/>
      <c r="D68" s="158"/>
      <c r="E68" s="736"/>
      <c r="F68" s="737"/>
      <c r="G68" s="737"/>
      <c r="H68" s="737"/>
      <c r="I68" s="737"/>
      <c r="J68" s="737"/>
      <c r="K68" s="737"/>
      <c r="L68" s="737"/>
      <c r="M68" s="737"/>
      <c r="N68" s="738"/>
      <c r="O68" s="256"/>
      <c r="P68" s="385" t="str">
        <f t="shared" si="4"/>
        <v/>
      </c>
      <c r="Q68" s="183"/>
      <c r="R68" s="652"/>
      <c r="S68" s="56"/>
      <c r="T68" s="56"/>
      <c r="U68" s="56"/>
      <c r="V68" s="56"/>
      <c r="W68" s="56"/>
      <c r="X68" s="56"/>
      <c r="Y68" s="56"/>
      <c r="Z68" s="56"/>
    </row>
    <row r="69" spans="1:245" ht="30" customHeight="1" x14ac:dyDescent="0.2">
      <c r="A69" s="461"/>
      <c r="B69" s="739"/>
      <c r="C69" s="740"/>
      <c r="D69" s="158"/>
      <c r="E69" s="736"/>
      <c r="F69" s="737"/>
      <c r="G69" s="737"/>
      <c r="H69" s="737"/>
      <c r="I69" s="737"/>
      <c r="J69" s="737"/>
      <c r="K69" s="737"/>
      <c r="L69" s="737"/>
      <c r="M69" s="737"/>
      <c r="N69" s="738"/>
      <c r="O69" s="256"/>
      <c r="P69" s="385" t="str">
        <f t="shared" si="4"/>
        <v/>
      </c>
      <c r="Q69" s="183"/>
      <c r="R69" s="652"/>
      <c r="S69" s="56"/>
      <c r="T69" s="56"/>
      <c r="U69" s="56"/>
      <c r="V69" s="56"/>
      <c r="W69" s="56"/>
      <c r="X69" s="56"/>
      <c r="Y69" s="56"/>
      <c r="Z69" s="56"/>
    </row>
    <row r="70" spans="1:245" ht="30" customHeight="1" x14ac:dyDescent="0.2">
      <c r="A70" s="461"/>
      <c r="B70" s="739"/>
      <c r="C70" s="740"/>
      <c r="D70" s="158"/>
      <c r="E70" s="736"/>
      <c r="F70" s="737"/>
      <c r="G70" s="737"/>
      <c r="H70" s="737"/>
      <c r="I70" s="737"/>
      <c r="J70" s="737"/>
      <c r="K70" s="737"/>
      <c r="L70" s="737"/>
      <c r="M70" s="737"/>
      <c r="N70" s="738"/>
      <c r="O70" s="256"/>
      <c r="P70" s="385" t="str">
        <f t="shared" si="4"/>
        <v/>
      </c>
      <c r="Q70" s="183"/>
      <c r="R70" s="652"/>
      <c r="S70" s="56"/>
      <c r="T70" s="56"/>
      <c r="U70" s="56"/>
      <c r="V70" s="56"/>
      <c r="W70" s="56"/>
      <c r="X70" s="56"/>
      <c r="Y70" s="56"/>
      <c r="Z70" s="56"/>
    </row>
    <row r="71" spans="1:245" ht="30" customHeight="1" x14ac:dyDescent="0.2">
      <c r="A71" s="461"/>
      <c r="B71" s="739"/>
      <c r="C71" s="740"/>
      <c r="D71" s="158"/>
      <c r="E71" s="736"/>
      <c r="F71" s="737"/>
      <c r="G71" s="737"/>
      <c r="H71" s="737"/>
      <c r="I71" s="737"/>
      <c r="J71" s="737"/>
      <c r="K71" s="737"/>
      <c r="L71" s="737"/>
      <c r="M71" s="737"/>
      <c r="N71" s="738"/>
      <c r="O71" s="256"/>
      <c r="P71" s="385" t="str">
        <f t="shared" si="4"/>
        <v/>
      </c>
      <c r="Q71" s="183"/>
      <c r="R71" s="652"/>
      <c r="S71" s="56"/>
      <c r="T71" s="56"/>
      <c r="U71" s="56"/>
      <c r="V71" s="56"/>
      <c r="W71" s="56"/>
      <c r="X71" s="56"/>
      <c r="Y71" s="56"/>
      <c r="Z71" s="56"/>
    </row>
    <row r="72" spans="1:245" ht="30" customHeight="1" x14ac:dyDescent="0.2">
      <c r="A72" s="461"/>
      <c r="B72" s="739"/>
      <c r="C72" s="740"/>
      <c r="D72" s="158"/>
      <c r="E72" s="736"/>
      <c r="F72" s="737"/>
      <c r="G72" s="737"/>
      <c r="H72" s="737"/>
      <c r="I72" s="737"/>
      <c r="J72" s="737"/>
      <c r="K72" s="737"/>
      <c r="L72" s="737"/>
      <c r="M72" s="737"/>
      <c r="N72" s="738"/>
      <c r="O72" s="256"/>
      <c r="P72" s="385" t="str">
        <f t="shared" si="4"/>
        <v/>
      </c>
      <c r="Q72" s="183"/>
      <c r="R72" s="652"/>
      <c r="S72" s="56"/>
      <c r="T72" s="56"/>
      <c r="U72" s="56"/>
      <c r="V72" s="56"/>
      <c r="W72" s="56"/>
      <c r="X72" s="56"/>
      <c r="Y72" s="56"/>
      <c r="Z72" s="56"/>
    </row>
    <row r="73" spans="1:245" ht="30" customHeight="1" x14ac:dyDescent="0.2">
      <c r="A73" s="461"/>
      <c r="B73" s="739"/>
      <c r="C73" s="740"/>
      <c r="D73" s="158"/>
      <c r="E73" s="736"/>
      <c r="F73" s="737"/>
      <c r="G73" s="737"/>
      <c r="H73" s="737"/>
      <c r="I73" s="737"/>
      <c r="J73" s="737"/>
      <c r="K73" s="737"/>
      <c r="L73" s="737"/>
      <c r="M73" s="737"/>
      <c r="N73" s="738"/>
      <c r="O73" s="256"/>
      <c r="P73" s="385" t="str">
        <f t="shared" si="4"/>
        <v/>
      </c>
      <c r="Q73" s="183"/>
      <c r="R73" s="652"/>
      <c r="S73" s="56"/>
      <c r="T73" s="56"/>
      <c r="U73" s="56"/>
      <c r="V73" s="56"/>
      <c r="W73" s="56"/>
      <c r="X73" s="56"/>
      <c r="Y73" s="56"/>
      <c r="Z73" s="56"/>
    </row>
    <row r="74" spans="1:245" ht="30" customHeight="1" x14ac:dyDescent="0.2">
      <c r="A74" s="461"/>
      <c r="B74" s="739"/>
      <c r="C74" s="740"/>
      <c r="D74" s="158"/>
      <c r="E74" s="736"/>
      <c r="F74" s="737"/>
      <c r="G74" s="737"/>
      <c r="H74" s="737"/>
      <c r="I74" s="737"/>
      <c r="J74" s="737"/>
      <c r="K74" s="737"/>
      <c r="L74" s="737"/>
      <c r="M74" s="737"/>
      <c r="N74" s="738"/>
      <c r="O74" s="256"/>
      <c r="P74" s="385" t="str">
        <f t="shared" si="4"/>
        <v/>
      </c>
      <c r="Q74" s="183"/>
      <c r="R74" s="652"/>
      <c r="S74" s="56"/>
      <c r="T74" s="56"/>
      <c r="U74" s="56"/>
      <c r="V74" s="56"/>
      <c r="W74" s="56"/>
      <c r="X74" s="56"/>
      <c r="Y74" s="56"/>
      <c r="Z74" s="56"/>
    </row>
    <row r="75" spans="1:245" ht="30" customHeight="1" x14ac:dyDescent="0.2">
      <c r="A75" s="461"/>
      <c r="B75" s="739"/>
      <c r="C75" s="740"/>
      <c r="D75" s="158"/>
      <c r="E75" s="736"/>
      <c r="F75" s="737"/>
      <c r="G75" s="737"/>
      <c r="H75" s="737"/>
      <c r="I75" s="737"/>
      <c r="J75" s="737"/>
      <c r="K75" s="737"/>
      <c r="L75" s="737"/>
      <c r="M75" s="737"/>
      <c r="N75" s="738"/>
      <c r="O75" s="256"/>
      <c r="P75" s="385" t="str">
        <f t="shared" si="4"/>
        <v/>
      </c>
      <c r="Q75" s="183"/>
      <c r="R75" s="652"/>
      <c r="S75" s="56"/>
      <c r="T75" s="56"/>
      <c r="U75" s="56"/>
      <c r="V75" s="56"/>
      <c r="W75" s="56"/>
      <c r="X75" s="56"/>
      <c r="Y75" s="56"/>
      <c r="Z75" s="56"/>
    </row>
    <row r="76" spans="1:245" ht="30" customHeight="1" x14ac:dyDescent="0.2">
      <c r="A76" s="461"/>
      <c r="B76" s="739"/>
      <c r="C76" s="740"/>
      <c r="D76" s="158"/>
      <c r="E76" s="736"/>
      <c r="F76" s="737"/>
      <c r="G76" s="737"/>
      <c r="H76" s="737"/>
      <c r="I76" s="737"/>
      <c r="J76" s="737"/>
      <c r="K76" s="737"/>
      <c r="L76" s="737"/>
      <c r="M76" s="737"/>
      <c r="N76" s="738"/>
      <c r="O76" s="256"/>
      <c r="P76" s="385" t="str">
        <f t="shared" si="4"/>
        <v/>
      </c>
      <c r="Q76" s="183"/>
      <c r="R76" s="652"/>
      <c r="S76" s="56"/>
      <c r="T76" s="56"/>
      <c r="U76" s="56"/>
      <c r="V76" s="56"/>
      <c r="W76" s="56"/>
      <c r="X76" s="56"/>
      <c r="Y76" s="56"/>
      <c r="Z76" s="56"/>
      <c r="IJ76" s="64"/>
      <c r="IK76" s="64"/>
    </row>
    <row r="77" spans="1:245" ht="30" customHeight="1" x14ac:dyDescent="0.2">
      <c r="A77" s="461"/>
      <c r="B77" s="739"/>
      <c r="C77" s="740"/>
      <c r="D77" s="158"/>
      <c r="E77" s="736"/>
      <c r="F77" s="737"/>
      <c r="G77" s="737"/>
      <c r="H77" s="737"/>
      <c r="I77" s="737"/>
      <c r="J77" s="737"/>
      <c r="K77" s="737"/>
      <c r="L77" s="737"/>
      <c r="M77" s="737"/>
      <c r="N77" s="738"/>
      <c r="O77" s="256"/>
      <c r="P77" s="385" t="str">
        <f t="shared" si="4"/>
        <v/>
      </c>
      <c r="Q77" s="183"/>
      <c r="R77" s="652"/>
      <c r="S77" s="56"/>
      <c r="T77" s="56"/>
      <c r="U77" s="56"/>
      <c r="V77" s="56"/>
      <c r="W77" s="56"/>
      <c r="X77" s="56"/>
      <c r="Y77" s="56"/>
      <c r="Z77" s="56"/>
    </row>
    <row r="78" spans="1:245" ht="30" customHeight="1" x14ac:dyDescent="0.2">
      <c r="A78" s="461"/>
      <c r="B78" s="739"/>
      <c r="C78" s="740"/>
      <c r="D78" s="158"/>
      <c r="E78" s="736"/>
      <c r="F78" s="737"/>
      <c r="G78" s="737"/>
      <c r="H78" s="737"/>
      <c r="I78" s="737"/>
      <c r="J78" s="737"/>
      <c r="K78" s="737"/>
      <c r="L78" s="737"/>
      <c r="M78" s="737"/>
      <c r="N78" s="738"/>
      <c r="O78" s="256"/>
      <c r="P78" s="385" t="str">
        <f t="shared" si="4"/>
        <v/>
      </c>
      <c r="Q78" s="183"/>
      <c r="R78" s="652"/>
      <c r="S78" s="56"/>
      <c r="T78" s="56"/>
      <c r="U78" s="56"/>
      <c r="V78" s="56"/>
      <c r="W78" s="56"/>
      <c r="X78" s="56"/>
      <c r="Y78" s="56"/>
      <c r="Z78" s="56"/>
    </row>
    <row r="79" spans="1:245" ht="30" customHeight="1" x14ac:dyDescent="0.2">
      <c r="A79" s="461"/>
      <c r="B79" s="739"/>
      <c r="C79" s="740"/>
      <c r="D79" s="158"/>
      <c r="E79" s="736"/>
      <c r="F79" s="737"/>
      <c r="G79" s="737"/>
      <c r="H79" s="737"/>
      <c r="I79" s="737"/>
      <c r="J79" s="737"/>
      <c r="K79" s="737"/>
      <c r="L79" s="737"/>
      <c r="M79" s="737"/>
      <c r="N79" s="738"/>
      <c r="O79" s="256"/>
      <c r="P79" s="385" t="str">
        <f t="shared" si="4"/>
        <v/>
      </c>
      <c r="Q79" s="183"/>
      <c r="R79" s="652"/>
      <c r="S79" s="56"/>
      <c r="T79" s="56"/>
      <c r="U79" s="56"/>
      <c r="V79" s="56"/>
      <c r="W79" s="56"/>
      <c r="X79" s="56"/>
      <c r="Y79" s="56"/>
      <c r="Z79" s="56"/>
      <c r="IJ79" s="64"/>
      <c r="IK79" s="64"/>
    </row>
    <row r="80" spans="1:245" ht="30" customHeight="1" x14ac:dyDescent="0.2">
      <c r="A80" s="461"/>
      <c r="B80" s="739"/>
      <c r="C80" s="740"/>
      <c r="D80" s="158"/>
      <c r="E80" s="736"/>
      <c r="F80" s="737"/>
      <c r="G80" s="737"/>
      <c r="H80" s="737"/>
      <c r="I80" s="737"/>
      <c r="J80" s="737"/>
      <c r="K80" s="737"/>
      <c r="L80" s="737"/>
      <c r="M80" s="737"/>
      <c r="N80" s="738"/>
      <c r="O80" s="256"/>
      <c r="P80" s="385" t="str">
        <f t="shared" si="4"/>
        <v/>
      </c>
      <c r="Q80" s="183"/>
      <c r="R80" s="652"/>
      <c r="S80" s="56"/>
      <c r="T80" s="56"/>
      <c r="U80" s="56"/>
      <c r="V80" s="56"/>
      <c r="W80" s="56"/>
      <c r="X80" s="56"/>
      <c r="Y80" s="56"/>
      <c r="Z80" s="56"/>
    </row>
    <row r="81" spans="1:245" ht="30" customHeight="1" x14ac:dyDescent="0.2">
      <c r="A81" s="461"/>
      <c r="B81" s="739"/>
      <c r="C81" s="740"/>
      <c r="D81" s="158"/>
      <c r="E81" s="736"/>
      <c r="F81" s="737"/>
      <c r="G81" s="737"/>
      <c r="H81" s="737"/>
      <c r="I81" s="737"/>
      <c r="J81" s="737"/>
      <c r="K81" s="737"/>
      <c r="L81" s="737"/>
      <c r="M81" s="737"/>
      <c r="N81" s="738"/>
      <c r="O81" s="256"/>
      <c r="P81" s="385" t="str">
        <f t="shared" si="4"/>
        <v/>
      </c>
      <c r="Q81" s="183"/>
      <c r="R81" s="652"/>
      <c r="S81" s="56"/>
      <c r="T81" s="56"/>
      <c r="U81" s="56"/>
      <c r="V81" s="56"/>
      <c r="W81" s="56"/>
      <c r="X81" s="56"/>
      <c r="Y81" s="56"/>
      <c r="Z81" s="56"/>
    </row>
    <row r="82" spans="1:245" ht="30" customHeight="1" x14ac:dyDescent="0.2">
      <c r="A82" s="461"/>
      <c r="B82" s="739"/>
      <c r="C82" s="740"/>
      <c r="D82" s="158"/>
      <c r="E82" s="736"/>
      <c r="F82" s="737"/>
      <c r="G82" s="737"/>
      <c r="H82" s="737"/>
      <c r="I82" s="737"/>
      <c r="J82" s="737"/>
      <c r="K82" s="737"/>
      <c r="L82" s="737"/>
      <c r="M82" s="737"/>
      <c r="N82" s="738"/>
      <c r="O82" s="256"/>
      <c r="P82" s="385" t="str">
        <f t="shared" si="4"/>
        <v/>
      </c>
      <c r="Q82" s="183"/>
      <c r="R82" s="652"/>
      <c r="S82" s="56"/>
      <c r="T82" s="56"/>
      <c r="U82" s="56"/>
      <c r="V82" s="56"/>
      <c r="W82" s="56"/>
      <c r="X82" s="56"/>
      <c r="Y82" s="56"/>
      <c r="Z82" s="56"/>
    </row>
    <row r="83" spans="1:245" ht="30" customHeight="1" x14ac:dyDescent="0.2">
      <c r="A83" s="461"/>
      <c r="B83" s="739"/>
      <c r="C83" s="740"/>
      <c r="D83" s="158"/>
      <c r="E83" s="736"/>
      <c r="F83" s="737"/>
      <c r="G83" s="737"/>
      <c r="H83" s="737"/>
      <c r="I83" s="737"/>
      <c r="J83" s="737"/>
      <c r="K83" s="737"/>
      <c r="L83" s="737"/>
      <c r="M83" s="737"/>
      <c r="N83" s="738"/>
      <c r="O83" s="256"/>
      <c r="P83" s="385" t="str">
        <f t="shared" si="4"/>
        <v/>
      </c>
      <c r="Q83" s="183"/>
      <c r="R83" s="652"/>
      <c r="S83" s="56"/>
      <c r="T83" s="56"/>
      <c r="U83" s="56"/>
      <c r="V83" s="56"/>
      <c r="W83" s="56"/>
      <c r="X83" s="56"/>
      <c r="Y83" s="56"/>
      <c r="Z83" s="56"/>
    </row>
    <row r="84" spans="1:245" ht="30" customHeight="1" x14ac:dyDescent="0.2">
      <c r="A84" s="461"/>
      <c r="B84" s="739"/>
      <c r="C84" s="740"/>
      <c r="D84" s="158"/>
      <c r="E84" s="736"/>
      <c r="F84" s="737"/>
      <c r="G84" s="737"/>
      <c r="H84" s="737"/>
      <c r="I84" s="737"/>
      <c r="J84" s="737"/>
      <c r="K84" s="737"/>
      <c r="L84" s="737"/>
      <c r="M84" s="737"/>
      <c r="N84" s="738"/>
      <c r="O84" s="256"/>
      <c r="P84" s="385" t="str">
        <f t="shared" ref="P84:P89" si="5">IF(O84*D84=0,"",O84*D84)</f>
        <v/>
      </c>
      <c r="Q84" s="183"/>
      <c r="R84" s="652"/>
      <c r="S84" s="56"/>
      <c r="T84" s="56"/>
      <c r="U84" s="56"/>
      <c r="V84" s="56"/>
      <c r="W84" s="56"/>
      <c r="X84" s="56"/>
      <c r="Y84" s="56"/>
      <c r="Z84" s="56"/>
    </row>
    <row r="85" spans="1:245" ht="30" customHeight="1" x14ac:dyDescent="0.2">
      <c r="A85" s="461"/>
      <c r="B85" s="739"/>
      <c r="C85" s="740"/>
      <c r="D85" s="158"/>
      <c r="E85" s="736"/>
      <c r="F85" s="737"/>
      <c r="G85" s="737"/>
      <c r="H85" s="737"/>
      <c r="I85" s="737"/>
      <c r="J85" s="737"/>
      <c r="K85" s="737"/>
      <c r="L85" s="737"/>
      <c r="M85" s="737"/>
      <c r="N85" s="738"/>
      <c r="O85" s="256"/>
      <c r="P85" s="385" t="str">
        <f t="shared" si="5"/>
        <v/>
      </c>
      <c r="Q85" s="183"/>
      <c r="R85" s="652"/>
      <c r="S85" s="56"/>
      <c r="T85" s="56"/>
      <c r="U85" s="56"/>
      <c r="V85" s="56"/>
      <c r="W85" s="56"/>
      <c r="X85" s="56"/>
      <c r="Y85" s="56"/>
      <c r="Z85" s="56"/>
      <c r="IJ85" s="64"/>
      <c r="IK85" s="64"/>
    </row>
    <row r="86" spans="1:245" ht="30" customHeight="1" x14ac:dyDescent="0.2">
      <c r="A86" s="461"/>
      <c r="B86" s="739"/>
      <c r="C86" s="740"/>
      <c r="D86" s="158"/>
      <c r="E86" s="736"/>
      <c r="F86" s="737"/>
      <c r="G86" s="737"/>
      <c r="H86" s="737"/>
      <c r="I86" s="737"/>
      <c r="J86" s="737"/>
      <c r="K86" s="737"/>
      <c r="L86" s="737"/>
      <c r="M86" s="737"/>
      <c r="N86" s="738"/>
      <c r="O86" s="256"/>
      <c r="P86" s="385" t="str">
        <f t="shared" si="5"/>
        <v/>
      </c>
      <c r="Q86" s="183"/>
      <c r="R86" s="652"/>
      <c r="S86" s="56"/>
      <c r="T86" s="56"/>
      <c r="U86" s="56"/>
      <c r="V86" s="56"/>
      <c r="W86" s="56"/>
      <c r="X86" s="56"/>
      <c r="Y86" s="56"/>
      <c r="Z86" s="56"/>
    </row>
    <row r="87" spans="1:245" ht="30" customHeight="1" x14ac:dyDescent="0.2">
      <c r="A87" s="461"/>
      <c r="B87" s="739"/>
      <c r="C87" s="740"/>
      <c r="D87" s="158"/>
      <c r="E87" s="736"/>
      <c r="F87" s="737"/>
      <c r="G87" s="737"/>
      <c r="H87" s="737"/>
      <c r="I87" s="737"/>
      <c r="J87" s="737"/>
      <c r="K87" s="737"/>
      <c r="L87" s="737"/>
      <c r="M87" s="737"/>
      <c r="N87" s="738"/>
      <c r="O87" s="256"/>
      <c r="P87" s="385" t="str">
        <f t="shared" si="5"/>
        <v/>
      </c>
      <c r="Q87" s="183"/>
      <c r="R87" s="652"/>
      <c r="S87" s="56"/>
      <c r="T87" s="56"/>
      <c r="U87" s="56"/>
      <c r="V87" s="56"/>
      <c r="W87" s="56"/>
      <c r="X87" s="56"/>
      <c r="Y87" s="56"/>
      <c r="Z87" s="56"/>
    </row>
    <row r="88" spans="1:245" ht="30" customHeight="1" x14ac:dyDescent="0.2">
      <c r="A88" s="461"/>
      <c r="B88" s="739"/>
      <c r="C88" s="740"/>
      <c r="D88" s="158"/>
      <c r="E88" s="736"/>
      <c r="F88" s="737"/>
      <c r="G88" s="737"/>
      <c r="H88" s="737"/>
      <c r="I88" s="737"/>
      <c r="J88" s="737"/>
      <c r="K88" s="737"/>
      <c r="L88" s="737"/>
      <c r="M88" s="737"/>
      <c r="N88" s="738"/>
      <c r="O88" s="256"/>
      <c r="P88" s="385" t="str">
        <f t="shared" si="5"/>
        <v/>
      </c>
      <c r="Q88" s="183"/>
      <c r="R88" s="652"/>
      <c r="S88" s="56"/>
      <c r="T88" s="56"/>
      <c r="U88" s="56"/>
      <c r="V88" s="56"/>
      <c r="W88" s="56"/>
      <c r="X88" s="56"/>
      <c r="Y88" s="56"/>
      <c r="Z88" s="56"/>
    </row>
    <row r="89" spans="1:245" ht="30" customHeight="1" x14ac:dyDescent="0.2">
      <c r="A89" s="461"/>
      <c r="B89" s="739"/>
      <c r="C89" s="740"/>
      <c r="D89" s="158"/>
      <c r="E89" s="736"/>
      <c r="F89" s="737"/>
      <c r="G89" s="737"/>
      <c r="H89" s="737"/>
      <c r="I89" s="737"/>
      <c r="J89" s="737"/>
      <c r="K89" s="737"/>
      <c r="L89" s="737"/>
      <c r="M89" s="737"/>
      <c r="N89" s="738"/>
      <c r="O89" s="256"/>
      <c r="P89" s="385" t="str">
        <f t="shared" si="5"/>
        <v/>
      </c>
      <c r="Q89" s="183"/>
      <c r="R89" s="652"/>
      <c r="S89" s="56"/>
      <c r="T89" s="56"/>
      <c r="U89" s="56"/>
      <c r="V89" s="56"/>
      <c r="W89" s="56"/>
      <c r="X89" s="56"/>
      <c r="Y89" s="56"/>
      <c r="Z89" s="56"/>
    </row>
    <row r="90" spans="1:245" ht="30" customHeight="1" x14ac:dyDescent="0.2">
      <c r="A90" s="461"/>
      <c r="B90" s="739"/>
      <c r="C90" s="740"/>
      <c r="D90" s="158"/>
      <c r="E90" s="736"/>
      <c r="F90" s="737"/>
      <c r="G90" s="737"/>
      <c r="H90" s="737"/>
      <c r="I90" s="737"/>
      <c r="J90" s="737"/>
      <c r="K90" s="737"/>
      <c r="L90" s="737"/>
      <c r="M90" s="737"/>
      <c r="N90" s="738"/>
      <c r="O90" s="256"/>
      <c r="P90" s="385" t="str">
        <f t="shared" si="4"/>
        <v/>
      </c>
      <c r="Q90" s="183"/>
      <c r="R90" s="652"/>
      <c r="S90" s="56"/>
      <c r="T90" s="56"/>
      <c r="U90" s="56"/>
      <c r="V90" s="56"/>
      <c r="W90" s="56"/>
      <c r="X90" s="56"/>
      <c r="Y90" s="56"/>
      <c r="Z90" s="56"/>
    </row>
    <row r="91" spans="1:245" ht="30" customHeight="1" x14ac:dyDescent="0.2">
      <c r="A91" s="461"/>
      <c r="B91" s="739"/>
      <c r="C91" s="740"/>
      <c r="D91" s="158"/>
      <c r="E91" s="736"/>
      <c r="F91" s="737"/>
      <c r="G91" s="737"/>
      <c r="H91" s="737"/>
      <c r="I91" s="737"/>
      <c r="J91" s="737"/>
      <c r="K91" s="737"/>
      <c r="L91" s="737"/>
      <c r="M91" s="737"/>
      <c r="N91" s="738"/>
      <c r="O91" s="256"/>
      <c r="P91" s="385" t="str">
        <f t="shared" si="4"/>
        <v/>
      </c>
      <c r="Q91" s="183"/>
      <c r="R91" s="652"/>
      <c r="S91" s="56"/>
      <c r="T91" s="56"/>
      <c r="U91" s="56"/>
      <c r="V91" s="56"/>
      <c r="W91" s="56"/>
      <c r="X91" s="56"/>
      <c r="Y91" s="56"/>
      <c r="Z91" s="56"/>
    </row>
    <row r="92" spans="1:245" ht="30" customHeight="1" x14ac:dyDescent="0.2">
      <c r="A92" s="461"/>
      <c r="B92" s="739"/>
      <c r="C92" s="740"/>
      <c r="D92" s="158"/>
      <c r="E92" s="736"/>
      <c r="F92" s="737"/>
      <c r="G92" s="737"/>
      <c r="H92" s="737"/>
      <c r="I92" s="737"/>
      <c r="J92" s="737"/>
      <c r="K92" s="737"/>
      <c r="L92" s="737"/>
      <c r="M92" s="737"/>
      <c r="N92" s="738"/>
      <c r="O92" s="256"/>
      <c r="P92" s="385" t="str">
        <f t="shared" si="4"/>
        <v/>
      </c>
      <c r="Q92" s="183"/>
      <c r="R92" s="652"/>
      <c r="S92" s="56"/>
      <c r="T92" s="56"/>
      <c r="U92" s="56"/>
      <c r="V92" s="56"/>
      <c r="W92" s="56"/>
      <c r="X92" s="56"/>
      <c r="Y92" s="56"/>
      <c r="Z92" s="56"/>
    </row>
    <row r="93" spans="1:245" ht="30" customHeight="1" x14ac:dyDescent="0.2">
      <c r="A93" s="461"/>
      <c r="B93" s="739"/>
      <c r="C93" s="740"/>
      <c r="D93" s="158"/>
      <c r="E93" s="736"/>
      <c r="F93" s="737"/>
      <c r="G93" s="737"/>
      <c r="H93" s="737"/>
      <c r="I93" s="737"/>
      <c r="J93" s="737"/>
      <c r="K93" s="737"/>
      <c r="L93" s="737"/>
      <c r="M93" s="737"/>
      <c r="N93" s="738"/>
      <c r="O93" s="256"/>
      <c r="P93" s="385" t="str">
        <f t="shared" si="4"/>
        <v/>
      </c>
      <c r="Q93" s="183"/>
      <c r="R93" s="652"/>
      <c r="S93" s="56"/>
      <c r="T93" s="56"/>
      <c r="U93" s="56"/>
      <c r="V93" s="56"/>
      <c r="W93" s="56"/>
      <c r="X93" s="56"/>
      <c r="Y93" s="56"/>
      <c r="Z93" s="56"/>
    </row>
    <row r="94" spans="1:245" ht="30" customHeight="1" x14ac:dyDescent="0.2">
      <c r="A94" s="461"/>
      <c r="B94" s="739"/>
      <c r="C94" s="740"/>
      <c r="D94" s="158"/>
      <c r="E94" s="736"/>
      <c r="F94" s="737"/>
      <c r="G94" s="737"/>
      <c r="H94" s="737"/>
      <c r="I94" s="737"/>
      <c r="J94" s="737"/>
      <c r="K94" s="737"/>
      <c r="L94" s="737"/>
      <c r="M94" s="737"/>
      <c r="N94" s="738"/>
      <c r="O94" s="256"/>
      <c r="P94" s="385" t="str">
        <f t="shared" si="4"/>
        <v/>
      </c>
      <c r="Q94" s="183"/>
      <c r="R94" s="652"/>
      <c r="S94" s="56"/>
      <c r="T94" s="56"/>
      <c r="U94" s="56"/>
      <c r="V94" s="56"/>
      <c r="W94" s="56"/>
      <c r="X94" s="56"/>
      <c r="Y94" s="56"/>
      <c r="Z94" s="56"/>
    </row>
    <row r="95" spans="1:245" ht="30" customHeight="1" x14ac:dyDescent="0.2">
      <c r="A95" s="461"/>
      <c r="B95" s="739"/>
      <c r="C95" s="740"/>
      <c r="D95" s="158"/>
      <c r="E95" s="736"/>
      <c r="F95" s="737"/>
      <c r="G95" s="737"/>
      <c r="H95" s="737"/>
      <c r="I95" s="737"/>
      <c r="J95" s="737"/>
      <c r="K95" s="737"/>
      <c r="L95" s="737"/>
      <c r="M95" s="737"/>
      <c r="N95" s="738"/>
      <c r="O95" s="256"/>
      <c r="P95" s="385" t="str">
        <f t="shared" si="4"/>
        <v/>
      </c>
      <c r="Q95" s="183"/>
      <c r="R95" s="652"/>
      <c r="S95" s="56"/>
      <c r="T95" s="56"/>
      <c r="U95" s="56"/>
      <c r="V95" s="56"/>
      <c r="W95" s="56"/>
      <c r="X95" s="56"/>
      <c r="Y95" s="56"/>
      <c r="Z95" s="56"/>
    </row>
    <row r="96" spans="1:245" ht="30" customHeight="1" x14ac:dyDescent="0.2">
      <c r="A96" s="461"/>
      <c r="B96" s="739"/>
      <c r="C96" s="740"/>
      <c r="D96" s="192"/>
      <c r="E96" s="736"/>
      <c r="F96" s="737"/>
      <c r="G96" s="737"/>
      <c r="H96" s="737"/>
      <c r="I96" s="737"/>
      <c r="J96" s="737"/>
      <c r="K96" s="737"/>
      <c r="L96" s="737"/>
      <c r="M96" s="737"/>
      <c r="N96" s="738"/>
      <c r="O96" s="256"/>
      <c r="P96" s="385" t="str">
        <f t="shared" si="4"/>
        <v/>
      </c>
      <c r="Q96" s="183"/>
      <c r="R96" s="652"/>
      <c r="S96" s="56"/>
      <c r="T96" s="56"/>
      <c r="U96" s="56"/>
      <c r="V96" s="56"/>
      <c r="W96" s="56"/>
      <c r="X96" s="56"/>
      <c r="Y96" s="56"/>
      <c r="Z96" s="56"/>
    </row>
    <row r="97" spans="1:26" s="65" customFormat="1" ht="6" customHeight="1" x14ac:dyDescent="0.2">
      <c r="A97" s="623"/>
      <c r="B97" s="92"/>
      <c r="C97" s="164"/>
      <c r="D97" s="164"/>
      <c r="E97" s="164"/>
      <c r="F97" s="139"/>
      <c r="G97" s="139"/>
      <c r="H97" s="139"/>
      <c r="I97" s="139"/>
      <c r="J97" s="139"/>
      <c r="K97" s="139"/>
      <c r="L97" s="139"/>
      <c r="M97" s="164"/>
      <c r="N97" s="164"/>
      <c r="O97" s="166"/>
      <c r="P97" s="37"/>
      <c r="Q97"/>
      <c r="R97" s="653"/>
      <c r="S97" s="57"/>
      <c r="T97" s="57"/>
      <c r="U97" s="57"/>
      <c r="V97" s="57"/>
      <c r="W97" s="57"/>
      <c r="X97" s="57"/>
      <c r="Y97" s="57"/>
      <c r="Z97" s="57"/>
    </row>
    <row r="98" spans="1:26" s="61" customFormat="1" ht="21.75" customHeight="1" x14ac:dyDescent="0.2">
      <c r="A98" s="632"/>
      <c r="B98" s="351" t="s">
        <v>135</v>
      </c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70"/>
      <c r="R98" s="654"/>
      <c r="S98" s="60"/>
      <c r="T98" s="60"/>
      <c r="U98" s="60"/>
      <c r="V98" s="60"/>
      <c r="W98" s="60"/>
      <c r="X98" s="60"/>
      <c r="Y98" s="60"/>
      <c r="Z98" s="60"/>
    </row>
    <row r="99" spans="1:26" ht="12.75" customHeight="1" x14ac:dyDescent="0.2">
      <c r="A99" s="623"/>
      <c r="B99" s="226" t="str">
        <f>B53</f>
        <v>FAPESP, NOVEMBRO DE 2013</v>
      </c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916">
        <v>2</v>
      </c>
      <c r="Q99" s="916"/>
      <c r="R99" s="640"/>
      <c r="S99" s="56"/>
      <c r="T99" s="56"/>
      <c r="U99" s="56"/>
      <c r="V99" s="56"/>
      <c r="W99" s="56"/>
      <c r="X99" s="56"/>
      <c r="Y99" s="56"/>
      <c r="Z99" s="56"/>
    </row>
    <row r="100" spans="1:26" ht="12.75" customHeight="1" x14ac:dyDescent="0.2">
      <c r="A100" s="623"/>
      <c r="B100" s="25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639"/>
      <c r="S100" s="56"/>
      <c r="T100" s="56"/>
      <c r="U100" s="56"/>
      <c r="V100" s="56"/>
      <c r="W100" s="56"/>
      <c r="X100" s="56"/>
      <c r="Y100" s="56"/>
      <c r="Z100" s="56"/>
    </row>
    <row r="101" spans="1:26" ht="12.75" customHeight="1" x14ac:dyDescent="0.2">
      <c r="A101" s="623"/>
      <c r="B101" s="25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639"/>
      <c r="S101" s="56"/>
      <c r="T101" s="56"/>
      <c r="U101" s="56"/>
      <c r="V101" s="56"/>
      <c r="W101" s="56"/>
      <c r="X101" s="56"/>
      <c r="Y101" s="56"/>
      <c r="Z101" s="56"/>
    </row>
    <row r="102" spans="1:26" ht="12.75" customHeight="1" x14ac:dyDescent="0.2">
      <c r="A102" s="623"/>
      <c r="B102" s="25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639"/>
      <c r="S102" s="56"/>
      <c r="T102" s="56"/>
      <c r="U102" s="56"/>
      <c r="V102" s="56"/>
      <c r="W102" s="56"/>
      <c r="X102" s="56"/>
      <c r="Y102" s="56"/>
      <c r="Z102" s="56"/>
    </row>
    <row r="103" spans="1:26" ht="12.75" customHeight="1" x14ac:dyDescent="0.2">
      <c r="A103" s="623"/>
      <c r="B103" s="25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639"/>
      <c r="S103" s="56"/>
      <c r="T103" s="56"/>
      <c r="U103" s="56"/>
      <c r="V103" s="56"/>
      <c r="W103" s="56"/>
      <c r="X103" s="56"/>
      <c r="Y103" s="56"/>
      <c r="Z103" s="56"/>
    </row>
    <row r="104" spans="1:26" ht="12.75" customHeight="1" x14ac:dyDescent="0.2">
      <c r="A104" s="623"/>
      <c r="B104" s="25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639"/>
      <c r="S104" s="56"/>
      <c r="T104" s="56"/>
      <c r="U104" s="56"/>
      <c r="V104" s="56"/>
      <c r="W104" s="56"/>
      <c r="X104" s="56"/>
      <c r="Y104" s="56"/>
      <c r="Z104" s="56"/>
    </row>
    <row r="105" spans="1:26" ht="12.75" customHeight="1" x14ac:dyDescent="0.2">
      <c r="A105" s="623"/>
      <c r="B105" s="25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639"/>
      <c r="S105" s="56"/>
      <c r="T105" s="56"/>
      <c r="U105" s="56"/>
      <c r="V105" s="56"/>
      <c r="W105" s="56"/>
      <c r="X105" s="56"/>
      <c r="Y105" s="56"/>
      <c r="Z105" s="56"/>
    </row>
    <row r="106" spans="1:26" ht="12.75" customHeight="1" x14ac:dyDescent="0.2">
      <c r="A106" s="623"/>
      <c r="B106" s="25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639"/>
      <c r="S106" s="56"/>
      <c r="T106" s="56"/>
      <c r="U106" s="56"/>
      <c r="V106" s="56"/>
      <c r="W106" s="56"/>
      <c r="X106" s="56"/>
      <c r="Y106" s="56"/>
      <c r="Z106" s="56"/>
    </row>
    <row r="107" spans="1:26" ht="12.75" customHeight="1" x14ac:dyDescent="0.2">
      <c r="A107" s="623"/>
      <c r="B107" s="25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639"/>
      <c r="S107" s="56"/>
      <c r="T107" s="56"/>
      <c r="U107" s="56"/>
      <c r="V107" s="56"/>
      <c r="W107" s="56"/>
      <c r="X107" s="56"/>
      <c r="Y107" s="56"/>
      <c r="Z107" s="56"/>
    </row>
    <row r="108" spans="1:26" ht="12.75" customHeight="1" x14ac:dyDescent="0.2">
      <c r="A108" s="623"/>
      <c r="B108" s="25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639"/>
      <c r="S108" s="56"/>
      <c r="T108" s="56"/>
      <c r="U108" s="56"/>
      <c r="V108" s="56"/>
      <c r="W108" s="56"/>
      <c r="X108" s="56"/>
      <c r="Y108" s="56"/>
      <c r="Z108" s="56"/>
    </row>
    <row r="109" spans="1:26" ht="12.75" customHeight="1" x14ac:dyDescent="0.2">
      <c r="A109" s="623"/>
      <c r="B109" s="25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639"/>
      <c r="S109" s="56"/>
      <c r="T109" s="56"/>
      <c r="U109" s="56"/>
      <c r="V109" s="56"/>
      <c r="W109" s="56"/>
      <c r="X109" s="56"/>
      <c r="Y109" s="56"/>
      <c r="Z109" s="56"/>
    </row>
    <row r="110" spans="1:26" ht="12.75" customHeight="1" x14ac:dyDescent="0.2">
      <c r="A110" s="623"/>
      <c r="B110" s="25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639"/>
      <c r="S110" s="56"/>
      <c r="T110" s="56"/>
      <c r="U110" s="56"/>
      <c r="V110" s="56"/>
      <c r="W110" s="56"/>
      <c r="X110" s="56"/>
      <c r="Y110" s="56"/>
      <c r="Z110" s="56"/>
    </row>
    <row r="111" spans="1:26" ht="12.75" customHeight="1" x14ac:dyDescent="0.2">
      <c r="A111" s="623"/>
      <c r="B111" s="25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639"/>
      <c r="S111" s="56"/>
      <c r="T111" s="56"/>
      <c r="U111" s="56"/>
      <c r="V111" s="56"/>
      <c r="W111" s="56"/>
      <c r="X111" s="56"/>
      <c r="Y111" s="56"/>
      <c r="Z111" s="56"/>
    </row>
    <row r="112" spans="1:26" ht="12.75" customHeight="1" x14ac:dyDescent="0.2">
      <c r="A112" s="623"/>
      <c r="B112" s="25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639"/>
      <c r="S112" s="56"/>
      <c r="T112" s="56"/>
      <c r="U112" s="56"/>
      <c r="V112" s="56"/>
      <c r="W112" s="56"/>
      <c r="X112" s="56"/>
      <c r="Y112" s="56"/>
      <c r="Z112" s="56"/>
    </row>
    <row r="113" spans="1:26" ht="12.75" customHeight="1" x14ac:dyDescent="0.2">
      <c r="A113" s="623"/>
      <c r="B113" s="25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639"/>
      <c r="S113" s="56"/>
      <c r="T113" s="56"/>
      <c r="U113" s="56"/>
      <c r="V113" s="56"/>
      <c r="W113" s="56"/>
      <c r="X113" s="56"/>
      <c r="Y113" s="56"/>
      <c r="Z113" s="56"/>
    </row>
    <row r="114" spans="1:26" ht="12.75" customHeight="1" x14ac:dyDescent="0.2">
      <c r="A114" s="623"/>
      <c r="B114" s="25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639"/>
      <c r="S114" s="56"/>
      <c r="T114" s="56"/>
      <c r="U114" s="56"/>
      <c r="V114" s="56"/>
      <c r="W114" s="56"/>
      <c r="X114" s="56"/>
      <c r="Y114" s="56"/>
      <c r="Z114" s="56"/>
    </row>
    <row r="115" spans="1:26" ht="12.75" customHeight="1" x14ac:dyDescent="0.2">
      <c r="A115" s="623"/>
      <c r="B115" s="25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639"/>
      <c r="S115" s="56"/>
      <c r="T115" s="56"/>
      <c r="U115" s="56"/>
      <c r="V115" s="56"/>
      <c r="W115" s="56"/>
      <c r="X115" s="56"/>
      <c r="Y115" s="56"/>
      <c r="Z115" s="56"/>
    </row>
    <row r="116" spans="1:26" ht="12.75" customHeight="1" x14ac:dyDescent="0.2">
      <c r="A116" s="623"/>
      <c r="B116" s="25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639"/>
      <c r="S116" s="56"/>
      <c r="T116" s="56"/>
      <c r="U116" s="56"/>
      <c r="V116" s="56"/>
      <c r="W116" s="56"/>
      <c r="X116" s="56"/>
      <c r="Y116" s="56"/>
      <c r="Z116" s="56"/>
    </row>
    <row r="117" spans="1:26" ht="12.75" customHeight="1" x14ac:dyDescent="0.2">
      <c r="A117" s="623"/>
      <c r="B117" s="25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639"/>
      <c r="S117" s="56"/>
      <c r="T117" s="56"/>
      <c r="U117" s="56"/>
      <c r="V117" s="56"/>
      <c r="W117" s="56"/>
      <c r="X117" s="56"/>
      <c r="Y117" s="56"/>
      <c r="Z117" s="56"/>
    </row>
    <row r="118" spans="1:26" ht="12.75" customHeight="1" x14ac:dyDescent="0.2">
      <c r="A118" s="623"/>
      <c r="B118" s="25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639"/>
      <c r="S118" s="56"/>
      <c r="T118" s="56"/>
      <c r="U118" s="56"/>
      <c r="V118" s="56"/>
      <c r="W118" s="56"/>
      <c r="X118" s="56"/>
      <c r="Y118" s="56"/>
      <c r="Z118" s="56"/>
    </row>
    <row r="119" spans="1:26" ht="12.75" customHeight="1" x14ac:dyDescent="0.2">
      <c r="A119" s="623"/>
      <c r="B119" s="25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639"/>
      <c r="S119" s="56"/>
      <c r="T119" s="56"/>
      <c r="U119" s="56"/>
      <c r="V119" s="56"/>
      <c r="W119" s="56"/>
      <c r="X119" s="56"/>
      <c r="Y119" s="56"/>
      <c r="Z119" s="56"/>
    </row>
    <row r="120" spans="1:26" ht="12.75" customHeight="1" x14ac:dyDescent="0.2">
      <c r="A120" s="623"/>
      <c r="B120" s="25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639"/>
      <c r="S120" s="56"/>
      <c r="T120" s="56"/>
      <c r="U120" s="56"/>
      <c r="V120" s="56"/>
      <c r="W120" s="56"/>
      <c r="X120" s="56"/>
      <c r="Y120" s="56"/>
      <c r="Z120" s="56"/>
    </row>
    <row r="121" spans="1:26" ht="12.75" customHeight="1" x14ac:dyDescent="0.2">
      <c r="A121" s="623"/>
      <c r="B121" s="25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639"/>
      <c r="S121" s="56"/>
      <c r="T121" s="56"/>
      <c r="U121" s="56"/>
      <c r="V121" s="56"/>
      <c r="W121" s="56"/>
      <c r="X121" s="56"/>
      <c r="Y121" s="56"/>
      <c r="Z121" s="56"/>
    </row>
    <row r="122" spans="1:26" ht="12.75" customHeight="1" x14ac:dyDescent="0.2">
      <c r="A122" s="623"/>
      <c r="B122" s="25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639"/>
      <c r="S122" s="56"/>
      <c r="T122" s="56"/>
      <c r="U122" s="56"/>
      <c r="V122" s="56"/>
      <c r="W122" s="56"/>
      <c r="X122" s="56"/>
      <c r="Y122" s="56"/>
      <c r="Z122" s="56"/>
    </row>
    <row r="123" spans="1:26" ht="12.75" customHeight="1" x14ac:dyDescent="0.2">
      <c r="A123" s="623"/>
      <c r="B123" s="25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639"/>
      <c r="S123" s="56"/>
      <c r="T123" s="56"/>
      <c r="U123" s="56"/>
      <c r="V123" s="56"/>
      <c r="W123" s="56"/>
      <c r="X123" s="56"/>
      <c r="Y123" s="56"/>
      <c r="Z123" s="56"/>
    </row>
    <row r="124" spans="1:26" ht="12.75" customHeight="1" x14ac:dyDescent="0.2">
      <c r="A124" s="623"/>
      <c r="B124" s="25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639"/>
      <c r="S124" s="56"/>
      <c r="T124" s="56"/>
      <c r="U124" s="56"/>
      <c r="V124" s="56"/>
      <c r="W124" s="56"/>
      <c r="X124" s="56"/>
      <c r="Y124" s="56"/>
      <c r="Z124" s="56"/>
    </row>
    <row r="125" spans="1:26" ht="12.75" customHeight="1" x14ac:dyDescent="0.2">
      <c r="A125" s="36"/>
      <c r="B125" s="25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639"/>
      <c r="S125" s="56"/>
      <c r="T125" s="56"/>
      <c r="U125" s="56"/>
      <c r="V125" s="56"/>
      <c r="W125" s="56"/>
      <c r="X125" s="56"/>
      <c r="Y125" s="56"/>
      <c r="Z125" s="56"/>
    </row>
    <row r="126" spans="1:26" ht="12.75" customHeight="1" x14ac:dyDescent="0.2">
      <c r="A126" s="36"/>
      <c r="B126" s="25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639"/>
      <c r="S126" s="56"/>
      <c r="T126" s="56"/>
      <c r="U126" s="56"/>
      <c r="V126" s="56"/>
      <c r="W126" s="56"/>
      <c r="X126" s="56"/>
      <c r="Y126" s="56"/>
      <c r="Z126" s="56"/>
    </row>
    <row r="127" spans="1:26" ht="12.75" customHeight="1" x14ac:dyDescent="0.2">
      <c r="A127" s="36"/>
      <c r="B127" s="25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639"/>
      <c r="S127" s="56"/>
      <c r="T127" s="56"/>
      <c r="U127" s="56"/>
      <c r="V127" s="56"/>
      <c r="W127" s="56"/>
      <c r="X127" s="56"/>
      <c r="Y127" s="56"/>
      <c r="Z127" s="56"/>
    </row>
    <row r="128" spans="1:26" ht="12.75" customHeight="1" x14ac:dyDescent="0.2">
      <c r="A128" s="36"/>
      <c r="B128" s="25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639"/>
      <c r="S128" s="56"/>
      <c r="T128" s="56"/>
      <c r="U128" s="56"/>
      <c r="V128" s="56"/>
      <c r="W128" s="56"/>
      <c r="X128" s="56"/>
      <c r="Y128" s="56"/>
      <c r="Z128" s="56"/>
    </row>
    <row r="129" spans="1:26" ht="12.75" customHeight="1" x14ac:dyDescent="0.2">
      <c r="A129" s="36"/>
      <c r="B129" s="25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639"/>
      <c r="S129" s="56"/>
      <c r="T129" s="56"/>
      <c r="U129" s="56"/>
      <c r="V129" s="56"/>
      <c r="W129" s="56"/>
      <c r="X129" s="56"/>
      <c r="Y129" s="56"/>
      <c r="Z129" s="56"/>
    </row>
    <row r="130" spans="1:26" ht="12.75" customHeight="1" x14ac:dyDescent="0.2">
      <c r="A130" s="36"/>
      <c r="B130" s="25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639"/>
      <c r="S130" s="56"/>
      <c r="T130" s="56"/>
      <c r="U130" s="56"/>
      <c r="V130" s="56"/>
      <c r="W130" s="56"/>
      <c r="X130" s="56"/>
      <c r="Y130" s="56"/>
      <c r="Z130" s="56"/>
    </row>
    <row r="131" spans="1:26" ht="12.75" customHeight="1" x14ac:dyDescent="0.2">
      <c r="A131" s="36"/>
      <c r="B131" s="25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639"/>
      <c r="S131" s="56"/>
      <c r="T131" s="56"/>
      <c r="U131" s="56"/>
      <c r="V131" s="56"/>
      <c r="W131" s="56"/>
      <c r="X131" s="56"/>
      <c r="Y131" s="56"/>
      <c r="Z131" s="56"/>
    </row>
    <row r="132" spans="1:26" ht="12.75" customHeight="1" x14ac:dyDescent="0.2">
      <c r="A132" s="36"/>
      <c r="B132" s="25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639"/>
      <c r="S132" s="56"/>
      <c r="T132" s="56"/>
      <c r="U132" s="56"/>
      <c r="V132" s="56"/>
      <c r="W132" s="56"/>
      <c r="X132" s="56"/>
      <c r="Y132" s="56"/>
      <c r="Z132" s="56"/>
    </row>
    <row r="133" spans="1:26" ht="12.75" customHeight="1" x14ac:dyDescent="0.2">
      <c r="A133" s="36"/>
      <c r="B133" s="25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639"/>
      <c r="S133" s="56"/>
      <c r="T133" s="56"/>
      <c r="U133" s="56"/>
      <c r="V133" s="56"/>
      <c r="W133" s="56"/>
      <c r="X133" s="56"/>
      <c r="Y133" s="56"/>
      <c r="Z133" s="56"/>
    </row>
    <row r="134" spans="1:26" ht="12.75" customHeight="1" x14ac:dyDescent="0.2">
      <c r="A134" s="36"/>
      <c r="B134" s="25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639"/>
      <c r="S134" s="56"/>
      <c r="T134" s="56"/>
      <c r="U134" s="56"/>
      <c r="V134" s="56"/>
      <c r="W134" s="56"/>
      <c r="X134" s="56"/>
      <c r="Y134" s="56"/>
      <c r="Z134" s="56"/>
    </row>
    <row r="135" spans="1:26" ht="12.75" customHeight="1" x14ac:dyDescent="0.2">
      <c r="A135" s="36"/>
      <c r="B135" s="25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639"/>
      <c r="S135" s="56"/>
      <c r="T135" s="56"/>
      <c r="U135" s="56"/>
      <c r="V135" s="56"/>
      <c r="W135" s="56"/>
      <c r="X135" s="56"/>
      <c r="Y135" s="56"/>
      <c r="Z135" s="56"/>
    </row>
    <row r="136" spans="1:26" ht="12.75" customHeight="1" x14ac:dyDescent="0.2">
      <c r="A136" s="36"/>
      <c r="B136" s="25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639"/>
      <c r="S136" s="56"/>
      <c r="T136" s="56"/>
      <c r="U136" s="56"/>
      <c r="V136" s="56"/>
      <c r="W136" s="56"/>
      <c r="X136" s="56"/>
      <c r="Y136" s="56"/>
      <c r="Z136" s="56"/>
    </row>
    <row r="137" spans="1:26" ht="12.75" customHeight="1" x14ac:dyDescent="0.2">
      <c r="A137" s="36"/>
      <c r="B137" s="25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639"/>
      <c r="S137" s="56"/>
      <c r="T137" s="56"/>
      <c r="U137" s="56"/>
      <c r="V137" s="56"/>
      <c r="W137" s="56"/>
      <c r="X137" s="56"/>
      <c r="Y137" s="56"/>
      <c r="Z137" s="56"/>
    </row>
    <row r="138" spans="1:26" ht="12.75" customHeight="1" x14ac:dyDescent="0.2">
      <c r="A138" s="36"/>
      <c r="B138" s="25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639"/>
      <c r="S138" s="56"/>
      <c r="T138" s="56"/>
      <c r="U138" s="56"/>
      <c r="V138" s="56"/>
      <c r="W138" s="56"/>
      <c r="X138" s="56"/>
      <c r="Y138" s="56"/>
      <c r="Z138" s="56"/>
    </row>
    <row r="139" spans="1:26" ht="12.75" customHeight="1" x14ac:dyDescent="0.2">
      <c r="A139" s="36"/>
      <c r="B139" s="25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639"/>
      <c r="S139" s="56"/>
      <c r="T139" s="56"/>
      <c r="U139" s="56"/>
      <c r="V139" s="56"/>
      <c r="W139" s="56"/>
      <c r="X139" s="56"/>
      <c r="Y139" s="56"/>
      <c r="Z139" s="56"/>
    </row>
    <row r="140" spans="1:26" ht="12.75" customHeight="1" x14ac:dyDescent="0.2">
      <c r="A140" s="36"/>
      <c r="B140" s="25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4"/>
      <c r="S140" s="56"/>
      <c r="T140" s="56"/>
      <c r="U140" s="56"/>
      <c r="V140" s="56"/>
      <c r="W140" s="56"/>
      <c r="X140" s="56"/>
      <c r="Y140" s="56"/>
      <c r="Z140" s="56"/>
    </row>
    <row r="141" spans="1:26" ht="12.75" customHeight="1" x14ac:dyDescent="0.2">
      <c r="A141" s="36"/>
      <c r="B141" s="25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4"/>
      <c r="S141" s="56"/>
      <c r="T141" s="56"/>
      <c r="U141" s="56"/>
      <c r="V141" s="56"/>
      <c r="W141" s="56"/>
      <c r="X141" s="56"/>
      <c r="Y141" s="56"/>
      <c r="Z141" s="56"/>
    </row>
    <row r="142" spans="1:26" ht="12.75" customHeight="1" x14ac:dyDescent="0.2">
      <c r="A142" s="36"/>
      <c r="B142" s="25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4"/>
      <c r="S142" s="56"/>
      <c r="T142" s="56"/>
      <c r="U142" s="56"/>
      <c r="V142" s="56"/>
      <c r="W142" s="56"/>
      <c r="X142" s="56"/>
      <c r="Y142" s="56"/>
      <c r="Z142" s="56"/>
    </row>
    <row r="143" spans="1:26" ht="12.75" customHeight="1" x14ac:dyDescent="0.2">
      <c r="A143" s="36"/>
      <c r="B143" s="25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4"/>
      <c r="S143" s="56"/>
      <c r="T143" s="56"/>
      <c r="U143" s="56"/>
      <c r="V143" s="56"/>
      <c r="W143" s="56"/>
      <c r="X143" s="56"/>
      <c r="Y143" s="56"/>
      <c r="Z143" s="56"/>
    </row>
    <row r="144" spans="1:26" ht="12.75" customHeight="1" x14ac:dyDescent="0.2">
      <c r="A144" s="36"/>
      <c r="B144" s="25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4"/>
      <c r="S144" s="56"/>
      <c r="T144" s="56"/>
      <c r="U144" s="56"/>
      <c r="V144" s="56"/>
      <c r="W144" s="56"/>
      <c r="X144" s="56"/>
      <c r="Y144" s="56"/>
      <c r="Z144" s="56"/>
    </row>
    <row r="145" spans="1:26" ht="12.75" customHeight="1" x14ac:dyDescent="0.2">
      <c r="A145" s="36"/>
      <c r="B145" s="25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4"/>
      <c r="S145" s="56"/>
      <c r="T145" s="56"/>
      <c r="U145" s="56"/>
      <c r="V145" s="56"/>
      <c r="W145" s="56"/>
      <c r="X145" s="56"/>
      <c r="Y145" s="56"/>
      <c r="Z145" s="56"/>
    </row>
    <row r="146" spans="1:26" ht="12.75" customHeight="1" x14ac:dyDescent="0.2">
      <c r="A146" s="36"/>
      <c r="B146" s="25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4"/>
      <c r="S146" s="56"/>
      <c r="T146" s="56"/>
      <c r="U146" s="56"/>
      <c r="V146" s="56"/>
      <c r="W146" s="56"/>
      <c r="X146" s="56"/>
      <c r="Y146" s="56"/>
      <c r="Z146" s="56"/>
    </row>
    <row r="147" spans="1:26" ht="12.75" customHeight="1" x14ac:dyDescent="0.2">
      <c r="A147" s="36"/>
      <c r="B147" s="25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4"/>
      <c r="S147" s="56"/>
      <c r="T147" s="56"/>
      <c r="U147" s="56"/>
      <c r="V147" s="56"/>
      <c r="W147" s="56"/>
      <c r="X147" s="56"/>
      <c r="Y147" s="56"/>
      <c r="Z147" s="56"/>
    </row>
    <row r="148" spans="1:26" ht="12.75" customHeight="1" x14ac:dyDescent="0.2">
      <c r="A148" s="36"/>
      <c r="B148" s="25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4"/>
      <c r="S148" s="56"/>
      <c r="T148" s="56"/>
      <c r="U148" s="56"/>
      <c r="V148" s="56"/>
      <c r="W148" s="56"/>
      <c r="X148" s="56"/>
      <c r="Y148" s="56"/>
      <c r="Z148" s="56"/>
    </row>
    <row r="149" spans="1:26" ht="12.75" customHeight="1" x14ac:dyDescent="0.2">
      <c r="A149" s="36"/>
      <c r="B149" s="25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4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">
      <c r="B150"/>
      <c r="C150" s="44"/>
      <c r="D150" s="44"/>
      <c r="E150" s="44"/>
      <c r="F150" s="35"/>
      <c r="G150" s="35"/>
      <c r="H150" s="35"/>
      <c r="I150" s="35"/>
      <c r="J150" s="35"/>
      <c r="K150" s="35"/>
      <c r="L150" s="35"/>
      <c r="M150" s="44"/>
      <c r="N150" s="44"/>
      <c r="O150" s="45"/>
      <c r="P150" s="45"/>
      <c r="Q150" s="79"/>
      <c r="R150" s="4"/>
      <c r="S150" s="56"/>
      <c r="T150" s="56"/>
      <c r="U150" s="56"/>
      <c r="V150" s="56"/>
      <c r="W150" s="56"/>
      <c r="X150" s="56"/>
      <c r="Y150" s="56"/>
      <c r="Z150" s="56"/>
    </row>
    <row r="151" spans="1:26" x14ac:dyDescent="0.2">
      <c r="B151"/>
      <c r="C151" s="44"/>
      <c r="D151" s="44"/>
      <c r="E151" s="44"/>
      <c r="F151" s="35"/>
      <c r="G151" s="35"/>
      <c r="H151" s="35"/>
      <c r="I151" s="35"/>
      <c r="J151" s="35"/>
      <c r="K151" s="35"/>
      <c r="L151" s="35"/>
      <c r="M151" s="44"/>
      <c r="N151" s="44"/>
      <c r="O151" s="45"/>
      <c r="P151" s="45"/>
      <c r="Q151" s="79"/>
      <c r="R151" s="4"/>
      <c r="S151" s="56"/>
      <c r="T151" s="56"/>
      <c r="U151" s="56"/>
      <c r="V151" s="56"/>
      <c r="W151" s="56"/>
      <c r="X151" s="56"/>
      <c r="Y151" s="56"/>
      <c r="Z151" s="56"/>
    </row>
    <row r="152" spans="1:26" ht="17.25" customHeight="1" x14ac:dyDescent="0.2">
      <c r="B152" s="403" t="s">
        <v>204</v>
      </c>
      <c r="O152" s="280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7.25" customHeight="1" x14ac:dyDescent="0.25">
      <c r="B153" s="403" t="s">
        <v>205</v>
      </c>
    </row>
    <row r="154" spans="1:26" x14ac:dyDescent="0.2"/>
    <row r="155" spans="1:26" ht="15" x14ac:dyDescent="0.2">
      <c r="B155" s="227"/>
    </row>
    <row r="156" spans="1:26" ht="15" x14ac:dyDescent="0.2">
      <c r="B156" s="227"/>
    </row>
    <row r="157" spans="1:26" ht="14.25" x14ac:dyDescent="0.2">
      <c r="B157" s="861" t="s">
        <v>136</v>
      </c>
      <c r="C157" s="861"/>
      <c r="D157" s="861"/>
      <c r="E157" s="861"/>
      <c r="F157" s="861"/>
      <c r="G157" s="861"/>
      <c r="H157" s="861"/>
      <c r="I157" s="861"/>
      <c r="J157" s="861"/>
      <c r="K157" s="861"/>
      <c r="L157" s="861"/>
      <c r="M157" s="861"/>
      <c r="N157" s="861"/>
      <c r="O157" s="861"/>
      <c r="P157" s="861"/>
      <c r="Q157" s="861"/>
    </row>
    <row r="158" spans="1:26" ht="14.25" x14ac:dyDescent="0.2">
      <c r="B158" s="861" t="s">
        <v>133</v>
      </c>
      <c r="C158" s="861"/>
      <c r="D158" s="861"/>
      <c r="E158" s="861"/>
      <c r="F158" s="861"/>
      <c r="G158" s="861"/>
      <c r="H158" s="861"/>
      <c r="I158" s="861"/>
      <c r="J158" s="861"/>
      <c r="K158" s="861"/>
      <c r="L158" s="861"/>
      <c r="M158" s="861"/>
      <c r="N158" s="861"/>
      <c r="O158" s="861"/>
      <c r="P158" s="861"/>
      <c r="Q158" s="861"/>
    </row>
    <row r="159" spans="1:26" ht="14.25" x14ac:dyDescent="0.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1:26" ht="20.25" customHeight="1" x14ac:dyDescent="0.2">
      <c r="B160" s="769" t="s">
        <v>22</v>
      </c>
      <c r="C160" s="770"/>
      <c r="D160" s="770"/>
      <c r="E160" s="770"/>
      <c r="F160" s="770"/>
      <c r="G160" s="770"/>
      <c r="H160" s="770"/>
      <c r="I160" s="770"/>
      <c r="J160" s="770"/>
      <c r="K160" s="770"/>
      <c r="L160" s="770"/>
      <c r="M160" s="770"/>
      <c r="N160" s="770"/>
      <c r="O160" s="770"/>
      <c r="P160" s="770"/>
      <c r="Q160" s="771"/>
    </row>
    <row r="161" spans="2:17" ht="6.75" customHeight="1" x14ac:dyDescent="0.2">
      <c r="C161" s="62"/>
      <c r="D161" s="62"/>
      <c r="E161" s="62"/>
      <c r="F161" s="62"/>
      <c r="G161" s="62"/>
      <c r="H161" s="62"/>
      <c r="I161" s="62"/>
      <c r="J161" s="62"/>
      <c r="K161" s="62"/>
      <c r="L161" s="281"/>
      <c r="M161" s="281"/>
      <c r="N161" s="281"/>
      <c r="O161" s="281"/>
      <c r="P161" s="281"/>
      <c r="Q161" s="281"/>
    </row>
    <row r="162" spans="2:17" x14ac:dyDescent="0.2">
      <c r="B162" s="282" t="s">
        <v>137</v>
      </c>
      <c r="C162" s="3"/>
      <c r="D162" s="3"/>
      <c r="E162" s="43"/>
      <c r="F162" s="43"/>
      <c r="G162" s="43"/>
      <c r="H162" s="43"/>
      <c r="I162" s="43"/>
      <c r="J162" s="3"/>
      <c r="K162" s="3"/>
      <c r="L162" s="43"/>
      <c r="M162" s="43"/>
      <c r="N162" s="43"/>
      <c r="O162" s="43"/>
      <c r="P162" s="43"/>
    </row>
    <row r="163" spans="2:17" x14ac:dyDescent="0.2">
      <c r="B163" s="282" t="s">
        <v>138</v>
      </c>
      <c r="C163" s="3"/>
      <c r="D163" s="3"/>
      <c r="E163" s="43"/>
      <c r="F163" s="43"/>
      <c r="G163" s="43"/>
      <c r="H163" s="43"/>
      <c r="I163" s="43"/>
      <c r="J163" s="3"/>
      <c r="K163" s="3"/>
      <c r="L163" s="43"/>
      <c r="M163" s="43"/>
      <c r="N163" s="43"/>
      <c r="O163" s="43"/>
      <c r="P163" s="43"/>
    </row>
    <row r="164" spans="2:17" x14ac:dyDescent="0.2">
      <c r="B164" s="282" t="s">
        <v>139</v>
      </c>
      <c r="C164" s="3"/>
      <c r="D164" s="3"/>
      <c r="E164" s="43"/>
      <c r="F164" s="43"/>
      <c r="G164" s="43"/>
      <c r="H164" s="43"/>
      <c r="I164" s="43"/>
      <c r="J164" s="3"/>
      <c r="K164" s="3"/>
      <c r="L164" s="43"/>
      <c r="M164" s="43"/>
      <c r="N164" s="43"/>
      <c r="O164" s="43"/>
      <c r="P164" s="43"/>
    </row>
    <row r="165" spans="2:17" x14ac:dyDescent="0.2">
      <c r="B165" s="282" t="s">
        <v>140</v>
      </c>
      <c r="C165" s="3"/>
      <c r="D165" s="3"/>
      <c r="E165" s="43"/>
      <c r="F165" s="43"/>
      <c r="G165" s="43"/>
      <c r="H165" s="43"/>
      <c r="I165" s="43"/>
      <c r="J165" s="3"/>
      <c r="K165" s="3"/>
      <c r="L165" s="43"/>
      <c r="M165" s="43"/>
      <c r="N165" s="43"/>
      <c r="O165" s="43"/>
      <c r="P165" s="43"/>
    </row>
    <row r="166" spans="2:17" x14ac:dyDescent="0.2">
      <c r="B166" s="282" t="s">
        <v>236</v>
      </c>
      <c r="C166" s="3"/>
      <c r="D166" s="3"/>
      <c r="E166" s="43"/>
      <c r="F166" s="43"/>
      <c r="G166" s="43"/>
      <c r="H166" s="43"/>
      <c r="I166" s="43"/>
      <c r="J166" s="3"/>
      <c r="K166" s="3"/>
      <c r="L166" s="43"/>
      <c r="M166" s="43"/>
      <c r="N166" s="43"/>
      <c r="O166" s="43"/>
      <c r="P166" s="43"/>
    </row>
    <row r="167" spans="2:17" x14ac:dyDescent="0.2">
      <c r="B167" s="282" t="s">
        <v>237</v>
      </c>
      <c r="C167" s="3"/>
      <c r="D167" s="3"/>
      <c r="E167" s="43"/>
      <c r="F167" s="43"/>
      <c r="G167" s="43"/>
      <c r="H167" s="43"/>
      <c r="I167" s="43"/>
      <c r="J167" s="3"/>
      <c r="K167" s="3"/>
      <c r="L167" s="43"/>
      <c r="M167" s="43"/>
      <c r="N167" s="43"/>
      <c r="O167" s="43"/>
      <c r="P167" s="43"/>
    </row>
    <row r="168" spans="2:17" x14ac:dyDescent="0.2">
      <c r="B168" s="282" t="s">
        <v>238</v>
      </c>
      <c r="C168" s="3"/>
      <c r="D168" s="3"/>
      <c r="E168" s="43"/>
      <c r="F168" s="43"/>
      <c r="G168" s="43"/>
      <c r="H168" s="43"/>
      <c r="I168" s="43"/>
      <c r="J168" s="3"/>
      <c r="K168" s="3"/>
      <c r="L168" s="43"/>
      <c r="M168" s="43"/>
      <c r="N168" s="43"/>
      <c r="O168" s="43"/>
      <c r="P168" s="43"/>
    </row>
    <row r="169" spans="2:17" x14ac:dyDescent="0.2">
      <c r="B169" s="282" t="s">
        <v>239</v>
      </c>
      <c r="C169" s="3"/>
      <c r="D169" s="3"/>
      <c r="E169" s="43"/>
      <c r="F169" s="43"/>
      <c r="G169" s="43"/>
      <c r="H169" s="43"/>
      <c r="I169" s="43"/>
      <c r="J169" s="3"/>
      <c r="K169" s="3"/>
      <c r="L169" s="43"/>
      <c r="M169" s="43"/>
      <c r="N169" s="43"/>
      <c r="O169" s="43"/>
      <c r="P169" s="43"/>
    </row>
    <row r="170" spans="2:17" x14ac:dyDescent="0.2">
      <c r="B170" s="174"/>
      <c r="C170" s="3"/>
      <c r="D170" s="3"/>
      <c r="E170" s="43"/>
      <c r="F170" s="43"/>
      <c r="G170" s="43"/>
      <c r="H170" s="43"/>
      <c r="I170" s="43"/>
      <c r="J170" s="3"/>
      <c r="K170" s="3"/>
      <c r="L170" s="43"/>
      <c r="M170" s="43"/>
      <c r="N170" s="43"/>
      <c r="O170" s="43"/>
      <c r="P170" s="43"/>
    </row>
    <row r="171" spans="2:17" x14ac:dyDescent="0.2">
      <c r="B171" s="283" t="s">
        <v>117</v>
      </c>
      <c r="C171" s="284"/>
      <c r="D171" s="284"/>
      <c r="E171" s="6"/>
      <c r="F171" s="6"/>
      <c r="G171" s="6"/>
      <c r="H171" s="6"/>
      <c r="I171" s="6"/>
      <c r="J171" s="284"/>
      <c r="K171" s="284"/>
      <c r="L171" s="6"/>
      <c r="M171" s="6"/>
      <c r="N171" s="6"/>
      <c r="O171" s="6"/>
      <c r="P171" s="6"/>
      <c r="Q171" s="6"/>
    </row>
    <row r="172" spans="2:17" x14ac:dyDescent="0.2">
      <c r="B172" s="274" t="s">
        <v>141</v>
      </c>
      <c r="C172" s="62"/>
      <c r="D172" s="62"/>
      <c r="E172" s="281"/>
      <c r="F172" s="281"/>
      <c r="G172" s="281"/>
      <c r="H172" s="281"/>
      <c r="I172" s="281"/>
      <c r="J172" s="62"/>
      <c r="K172" s="62"/>
      <c r="L172" s="281"/>
      <c r="M172" s="281"/>
      <c r="N172" s="281"/>
      <c r="O172" s="281"/>
      <c r="P172" s="281"/>
      <c r="Q172" s="281"/>
    </row>
    <row r="173" spans="2:17" x14ac:dyDescent="0.2">
      <c r="B173" s="274" t="s">
        <v>142</v>
      </c>
      <c r="C173" s="62"/>
      <c r="D173" s="62"/>
      <c r="E173" s="281"/>
      <c r="F173" s="281"/>
      <c r="G173" s="281"/>
      <c r="H173" s="281"/>
      <c r="I173" s="281"/>
      <c r="J173" s="62"/>
      <c r="K173" s="62"/>
      <c r="L173" s="281"/>
      <c r="M173" s="281"/>
      <c r="N173" s="281"/>
      <c r="O173" s="281"/>
      <c r="P173" s="281"/>
      <c r="Q173" s="281"/>
    </row>
    <row r="174" spans="2:17" ht="10.5" customHeight="1" x14ac:dyDescent="0.2">
      <c r="B174" s="174" t="s">
        <v>42</v>
      </c>
      <c r="C174" s="62"/>
      <c r="D174" s="62"/>
      <c r="E174" s="281"/>
      <c r="F174" s="281"/>
      <c r="G174" s="281"/>
      <c r="H174" s="281"/>
      <c r="I174" s="281"/>
      <c r="J174" s="62"/>
      <c r="K174" s="62"/>
      <c r="L174" s="281"/>
      <c r="M174" s="281"/>
      <c r="N174" s="281"/>
      <c r="O174" s="281"/>
      <c r="P174" s="281"/>
      <c r="Q174" s="281"/>
    </row>
    <row r="175" spans="2:17" x14ac:dyDescent="0.2">
      <c r="B175" s="283" t="s">
        <v>143</v>
      </c>
      <c r="C175" s="285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</row>
    <row r="176" spans="2:17" ht="5.25" customHeight="1" x14ac:dyDescent="0.2">
      <c r="B176" s="16"/>
      <c r="C176" s="17"/>
      <c r="D176" s="18"/>
      <c r="E176" s="17"/>
      <c r="F176" s="19"/>
      <c r="G176" s="19"/>
      <c r="H176" s="19"/>
      <c r="I176" s="19"/>
      <c r="J176" s="19"/>
      <c r="K176" s="19"/>
      <c r="L176" s="19"/>
      <c r="M176" s="17"/>
      <c r="N176" s="17"/>
      <c r="O176" s="19"/>
      <c r="P176" s="19"/>
      <c r="Q176" s="19"/>
    </row>
    <row r="177" spans="2:17" x14ac:dyDescent="0.2">
      <c r="B177" s="741" t="s">
        <v>1</v>
      </c>
      <c r="C177" s="783"/>
      <c r="D177" s="21" t="s">
        <v>2</v>
      </c>
      <c r="E177" s="286" t="s">
        <v>3</v>
      </c>
      <c r="G177" s="287"/>
      <c r="H177" s="287"/>
      <c r="I177" s="287"/>
      <c r="J177" s="287"/>
      <c r="K177" s="287"/>
      <c r="L177" s="287"/>
      <c r="M177" s="287"/>
      <c r="N177" s="287"/>
      <c r="O177" s="20" t="s">
        <v>4</v>
      </c>
      <c r="P177" s="20" t="s">
        <v>5</v>
      </c>
      <c r="Q177" s="958" t="s">
        <v>6</v>
      </c>
    </row>
    <row r="178" spans="2:17" x14ac:dyDescent="0.2">
      <c r="B178" s="730"/>
      <c r="C178" s="731"/>
      <c r="D178" s="27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959" t="s">
        <v>11</v>
      </c>
      <c r="P178" s="244" t="s">
        <v>12</v>
      </c>
      <c r="Q178" s="959"/>
    </row>
    <row r="179" spans="2:17" x14ac:dyDescent="0.2">
      <c r="B179" s="961" t="s">
        <v>30</v>
      </c>
      <c r="C179" s="962"/>
      <c r="D179" s="289" t="s">
        <v>134</v>
      </c>
      <c r="E179" s="290" t="s">
        <v>31</v>
      </c>
      <c r="G179" s="291"/>
      <c r="H179" s="291"/>
      <c r="I179" s="291"/>
      <c r="J179" s="291"/>
      <c r="K179" s="291"/>
      <c r="L179" s="291"/>
      <c r="M179" s="291"/>
      <c r="N179" s="291"/>
      <c r="O179" s="960"/>
      <c r="P179" s="288"/>
      <c r="Q179" s="270" t="s">
        <v>10</v>
      </c>
    </row>
    <row r="180" spans="2:17" ht="23.25" customHeight="1" x14ac:dyDescent="0.2">
      <c r="B180" s="827">
        <v>1</v>
      </c>
      <c r="C180" s="828"/>
      <c r="D180" s="292">
        <v>1</v>
      </c>
      <c r="E180" s="955" t="s">
        <v>197</v>
      </c>
      <c r="F180" s="956"/>
      <c r="G180" s="956"/>
      <c r="H180" s="956"/>
      <c r="I180" s="956"/>
      <c r="J180" s="956"/>
      <c r="K180" s="956"/>
      <c r="L180" s="956"/>
      <c r="M180" s="956"/>
      <c r="N180" s="957"/>
      <c r="O180" s="375">
        <v>4000</v>
      </c>
      <c r="P180" s="255">
        <f>O180*D180</f>
        <v>4000</v>
      </c>
      <c r="Q180" s="183"/>
    </row>
    <row r="181" spans="2:17" ht="23.25" customHeight="1" x14ac:dyDescent="0.2">
      <c r="B181" s="827">
        <v>2</v>
      </c>
      <c r="C181" s="828"/>
      <c r="D181" s="293">
        <v>30</v>
      </c>
      <c r="E181" s="952" t="s">
        <v>198</v>
      </c>
      <c r="F181" s="953"/>
      <c r="G181" s="953"/>
      <c r="H181" s="953"/>
      <c r="I181" s="953"/>
      <c r="J181" s="953"/>
      <c r="K181" s="953"/>
      <c r="L181" s="953"/>
      <c r="M181" s="953"/>
      <c r="N181" s="954"/>
      <c r="O181" s="375">
        <v>240</v>
      </c>
      <c r="P181" s="255">
        <f>O181*D181</f>
        <v>7200</v>
      </c>
      <c r="Q181" s="183"/>
    </row>
    <row r="182" spans="2:17" ht="23.25" customHeight="1" x14ac:dyDescent="0.2">
      <c r="B182" s="827">
        <v>3</v>
      </c>
      <c r="C182" s="828"/>
      <c r="D182" s="293">
        <v>1</v>
      </c>
      <c r="E182" s="952" t="s">
        <v>144</v>
      </c>
      <c r="F182" s="953"/>
      <c r="G182" s="953"/>
      <c r="H182" s="953"/>
      <c r="I182" s="953"/>
      <c r="J182" s="953"/>
      <c r="K182" s="953"/>
      <c r="L182" s="953"/>
      <c r="M182" s="953"/>
      <c r="N182" s="954"/>
      <c r="O182" s="375">
        <v>600</v>
      </c>
      <c r="P182" s="255">
        <f>O182*D182</f>
        <v>600</v>
      </c>
      <c r="Q182" s="183"/>
    </row>
    <row r="183" spans="2:17" ht="23.25" customHeight="1" x14ac:dyDescent="0.2">
      <c r="B183" s="841"/>
      <c r="C183" s="842"/>
      <c r="D183" s="842"/>
      <c r="E183" s="48"/>
      <c r="F183" s="46"/>
      <c r="G183" s="46"/>
      <c r="H183" s="46"/>
      <c r="I183" s="46"/>
      <c r="J183" s="46"/>
      <c r="K183" s="46"/>
      <c r="L183" s="46"/>
      <c r="M183" s="47"/>
      <c r="N183" s="48"/>
      <c r="O183" s="74" t="s">
        <v>13</v>
      </c>
      <c r="P183" s="407">
        <f>SUM(P180:P182)</f>
        <v>11800</v>
      </c>
      <c r="Q183" s="183"/>
    </row>
    <row r="184" spans="2:17" x14ac:dyDescent="0.2">
      <c r="B184" s="494" t="str">
        <f>B99</f>
        <v>FAPESP, NOVEMBRO DE 2013</v>
      </c>
      <c r="C184" s="495"/>
      <c r="D184" s="18"/>
      <c r="E184" s="18"/>
      <c r="F184" s="1"/>
      <c r="G184" s="1"/>
      <c r="H184" s="1"/>
      <c r="I184" s="1"/>
      <c r="J184" s="1"/>
      <c r="K184" s="1"/>
      <c r="L184" s="1"/>
      <c r="M184" s="18"/>
      <c r="N184" s="18"/>
      <c r="O184" s="166"/>
      <c r="P184" s="37"/>
    </row>
    <row r="185" spans="2:17" hidden="1" x14ac:dyDescent="0.2">
      <c r="B185" s="3"/>
      <c r="C185" s="3"/>
      <c r="D185" s="3"/>
      <c r="E185" s="43"/>
      <c r="F185" s="43"/>
      <c r="G185" s="43"/>
      <c r="H185" s="43"/>
      <c r="I185" s="43"/>
      <c r="J185" s="3"/>
      <c r="K185" s="3"/>
      <c r="L185" s="43"/>
      <c r="M185" s="43"/>
      <c r="N185" s="43"/>
      <c r="O185" s="43"/>
      <c r="P185" s="43"/>
    </row>
    <row r="186" spans="2:17" hidden="1" x14ac:dyDescent="0.2"/>
    <row r="187" spans="2:17" hidden="1" x14ac:dyDescent="0.2"/>
    <row r="188" spans="2:17" hidden="1" x14ac:dyDescent="0.2"/>
    <row r="189" spans="2:17" hidden="1" x14ac:dyDescent="0.2"/>
    <row r="190" spans="2:17" hidden="1" x14ac:dyDescent="0.2"/>
    <row r="191" spans="2:17" x14ac:dyDescent="0.2"/>
    <row r="192" spans="2:17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</sheetData>
  <sheetProtection algorithmName="SHA-512" hashValue="+oh0Z8mSqR0HwUeSfLeXkXNAuZQ3jm0+RL9mlnRQw6Qd7cvH0HqcrqcwV1tjmZpVfX1n6UYSQPTO9X6Dk/83ag==" saltValue="zT8shyht0+iEMQ23mkjWFA==" spinCount="100000" sheet="1" objects="1" scenarios="1"/>
  <mergeCells count="178">
    <mergeCell ref="B84:C84"/>
    <mergeCell ref="E84:N84"/>
    <mergeCell ref="B85:C85"/>
    <mergeCell ref="E85:N85"/>
    <mergeCell ref="B86:C86"/>
    <mergeCell ref="E86:N86"/>
    <mergeCell ref="B157:Q157"/>
    <mergeCell ref="B158:Q158"/>
    <mergeCell ref="B59:C59"/>
    <mergeCell ref="B65:C65"/>
    <mergeCell ref="B66:C66"/>
    <mergeCell ref="B96:C96"/>
    <mergeCell ref="B91:C91"/>
    <mergeCell ref="B92:C92"/>
    <mergeCell ref="B93:C93"/>
    <mergeCell ref="B94:C94"/>
    <mergeCell ref="B95:C95"/>
    <mergeCell ref="B77:C77"/>
    <mergeCell ref="B78:C78"/>
    <mergeCell ref="B81:C81"/>
    <mergeCell ref="B79:C79"/>
    <mergeCell ref="B80:C80"/>
    <mergeCell ref="B82:C82"/>
    <mergeCell ref="B90:C90"/>
    <mergeCell ref="E31:N31"/>
    <mergeCell ref="B32:C32"/>
    <mergeCell ref="E32:N32"/>
    <mergeCell ref="B33:C33"/>
    <mergeCell ref="B183:D183"/>
    <mergeCell ref="B180:C180"/>
    <mergeCell ref="B181:C181"/>
    <mergeCell ref="B182:C182"/>
    <mergeCell ref="B160:Q160"/>
    <mergeCell ref="B177:C177"/>
    <mergeCell ref="E181:N181"/>
    <mergeCell ref="E182:N182"/>
    <mergeCell ref="E180:N180"/>
    <mergeCell ref="Q177:Q178"/>
    <mergeCell ref="B178:C178"/>
    <mergeCell ref="O178:O179"/>
    <mergeCell ref="B179:C179"/>
    <mergeCell ref="E41:N41"/>
    <mergeCell ref="E43:N43"/>
    <mergeCell ref="E45:N45"/>
    <mergeCell ref="B44:C44"/>
    <mergeCell ref="B48:C48"/>
    <mergeCell ref="B47:C47"/>
    <mergeCell ref="B45:C45"/>
    <mergeCell ref="B12:C12"/>
    <mergeCell ref="B24:C24"/>
    <mergeCell ref="B23:C23"/>
    <mergeCell ref="E23:N23"/>
    <mergeCell ref="B20:C20"/>
    <mergeCell ref="B21:C21"/>
    <mergeCell ref="E21:N21"/>
    <mergeCell ref="B22:C22"/>
    <mergeCell ref="B13:C13"/>
    <mergeCell ref="B14:C14"/>
    <mergeCell ref="B15:C15"/>
    <mergeCell ref="B19:C19"/>
    <mergeCell ref="E17:N17"/>
    <mergeCell ref="E22:N22"/>
    <mergeCell ref="E20:N20"/>
    <mergeCell ref="E19:N19"/>
    <mergeCell ref="E24:N24"/>
    <mergeCell ref="B61:C61"/>
    <mergeCell ref="E61:N61"/>
    <mergeCell ref="E62:N62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43:C43"/>
    <mergeCell ref="B57:C57"/>
    <mergeCell ref="B58:C58"/>
    <mergeCell ref="B62:C62"/>
    <mergeCell ref="E59:N59"/>
    <mergeCell ref="E25:N25"/>
    <mergeCell ref="E26:N26"/>
    <mergeCell ref="E49:N49"/>
    <mergeCell ref="E50:N50"/>
    <mergeCell ref="E27:N27"/>
    <mergeCell ref="E28:N28"/>
    <mergeCell ref="P53:Q53"/>
    <mergeCell ref="B29:C29"/>
    <mergeCell ref="B27:C27"/>
    <mergeCell ref="B25:C25"/>
    <mergeCell ref="B42:C42"/>
    <mergeCell ref="B41:C41"/>
    <mergeCell ref="B28:C28"/>
    <mergeCell ref="B26:C26"/>
    <mergeCell ref="E29:N29"/>
    <mergeCell ref="B38:C38"/>
    <mergeCell ref="E38:N38"/>
    <mergeCell ref="B39:C39"/>
    <mergeCell ref="E39:N39"/>
    <mergeCell ref="B40:C40"/>
    <mergeCell ref="E40:N40"/>
    <mergeCell ref="B30:C30"/>
    <mergeCell ref="E30:N30"/>
    <mergeCell ref="B31:C31"/>
    <mergeCell ref="B83:C83"/>
    <mergeCell ref="B87:C87"/>
    <mergeCell ref="B88:C88"/>
    <mergeCell ref="B89:C89"/>
    <mergeCell ref="P99:Q99"/>
    <mergeCell ref="E73:N73"/>
    <mergeCell ref="E74:N74"/>
    <mergeCell ref="E75:N75"/>
    <mergeCell ref="E76:N76"/>
    <mergeCell ref="E91:N91"/>
    <mergeCell ref="E82:N82"/>
    <mergeCell ref="E83:N83"/>
    <mergeCell ref="E90:N90"/>
    <mergeCell ref="E77:N77"/>
    <mergeCell ref="E94:N94"/>
    <mergeCell ref="E95:N95"/>
    <mergeCell ref="E96:N96"/>
    <mergeCell ref="E92:N92"/>
    <mergeCell ref="E93:N93"/>
    <mergeCell ref="E87:N87"/>
    <mergeCell ref="E88:N88"/>
    <mergeCell ref="E89:N89"/>
    <mergeCell ref="E78:N78"/>
    <mergeCell ref="E79:N79"/>
    <mergeCell ref="E80:N80"/>
    <mergeCell ref="E81:N81"/>
    <mergeCell ref="B63:C63"/>
    <mergeCell ref="E63:N63"/>
    <mergeCell ref="B74:C74"/>
    <mergeCell ref="B75:C75"/>
    <mergeCell ref="B69:C69"/>
    <mergeCell ref="B72:C72"/>
    <mergeCell ref="E70:N70"/>
    <mergeCell ref="E71:N71"/>
    <mergeCell ref="E72:N72"/>
    <mergeCell ref="B73:C73"/>
    <mergeCell ref="B76:C76"/>
    <mergeCell ref="E68:N68"/>
    <mergeCell ref="E69:N69"/>
    <mergeCell ref="B70:C70"/>
    <mergeCell ref="B71:C71"/>
    <mergeCell ref="B67:C67"/>
    <mergeCell ref="B68:C68"/>
    <mergeCell ref="E67:N67"/>
    <mergeCell ref="E65:N65"/>
    <mergeCell ref="E66:N66"/>
    <mergeCell ref="B64:C64"/>
    <mergeCell ref="E64:N64"/>
    <mergeCell ref="F8:O8"/>
    <mergeCell ref="B56:C56"/>
    <mergeCell ref="B50:C50"/>
    <mergeCell ref="E56:F56"/>
    <mergeCell ref="E57:F57"/>
    <mergeCell ref="E60:N60"/>
    <mergeCell ref="E46:N46"/>
    <mergeCell ref="E47:N47"/>
    <mergeCell ref="E48:N48"/>
    <mergeCell ref="B49:C49"/>
    <mergeCell ref="B46:C46"/>
    <mergeCell ref="B60:C60"/>
    <mergeCell ref="D10:G10"/>
    <mergeCell ref="B10:C10"/>
    <mergeCell ref="E13:F13"/>
    <mergeCell ref="E15:N15"/>
    <mergeCell ref="E16:N16"/>
    <mergeCell ref="E18:N18"/>
    <mergeCell ref="B16:C16"/>
    <mergeCell ref="B18:C18"/>
    <mergeCell ref="E12:F12"/>
    <mergeCell ref="E44:N44"/>
    <mergeCell ref="E42:N42"/>
    <mergeCell ref="B17:C17"/>
  </mergeCells>
  <conditionalFormatting sqref="F19:N29 B59:B83 D59:D83 F59:N83 F32:N43 D15:D43 B15:B43 B45:B50 D45:D50 F45:N50 F90:N96 D90:D96 B90:B96">
    <cfRule type="cellIs" dxfId="101" priority="85" stopIfTrue="1" operator="equal">
      <formula>0</formula>
    </cfRule>
  </conditionalFormatting>
  <conditionalFormatting sqref="O184:P184 O51:P51 O97:P97">
    <cfRule type="cellIs" dxfId="100" priority="84" stopIfTrue="1" operator="equal">
      <formula>"INDIQUE A MOEDA"</formula>
    </cfRule>
  </conditionalFormatting>
  <conditionalFormatting sqref="O183:P183 B10">
    <cfRule type="cellIs" dxfId="99" priority="83" stopIfTrue="1" operator="equal">
      <formula>0</formula>
    </cfRule>
  </conditionalFormatting>
  <conditionalFormatting sqref="O59:O83 O15:O43 O45:O50 O90:O96">
    <cfRule type="cellIs" dxfId="98" priority="81" stopIfTrue="1" operator="equal">
      <formula>0</formula>
    </cfRule>
  </conditionalFormatting>
  <conditionalFormatting sqref="D59:D83 D15:D43 D45:D49 D90:D95">
    <cfRule type="cellIs" dxfId="97" priority="75" stopIfTrue="1" operator="equal">
      <formula>0</formula>
    </cfRule>
  </conditionalFormatting>
  <conditionalFormatting sqref="P59:P83 P90:P96">
    <cfRule type="cellIs" dxfId="96" priority="73" stopIfTrue="1" operator="equal">
      <formula>0</formula>
    </cfRule>
  </conditionalFormatting>
  <conditionalFormatting sqref="E59:N83 E15:N43 E45:N50 E90:N96">
    <cfRule type="cellIs" dxfId="95" priority="67" stopIfTrue="1" operator="equal">
      <formula>0</formula>
    </cfRule>
  </conditionalFormatting>
  <conditionalFormatting sqref="P59:P83 P15:P43 P45:P50 P90:P96">
    <cfRule type="cellIs" dxfId="94" priority="23" stopIfTrue="1" operator="equal">
      <formula>""</formula>
    </cfRule>
  </conditionalFormatting>
  <conditionalFormatting sqref="F8 Q8">
    <cfRule type="cellIs" dxfId="93" priority="18" operator="equal">
      <formula>""</formula>
    </cfRule>
  </conditionalFormatting>
  <conditionalFormatting sqref="F44:N44 D44 B44">
    <cfRule type="cellIs" dxfId="92" priority="12" stopIfTrue="1" operator="equal">
      <formula>0</formula>
    </cfRule>
  </conditionalFormatting>
  <conditionalFormatting sqref="O44">
    <cfRule type="cellIs" dxfId="91" priority="11" stopIfTrue="1" operator="equal">
      <formula>0</formula>
    </cfRule>
  </conditionalFormatting>
  <conditionalFormatting sqref="D44">
    <cfRule type="cellIs" dxfId="90" priority="10" stopIfTrue="1" operator="equal">
      <formula>0</formula>
    </cfRule>
  </conditionalFormatting>
  <conditionalFormatting sqref="E44:N44">
    <cfRule type="cellIs" dxfId="89" priority="9" stopIfTrue="1" operator="equal">
      <formula>0</formula>
    </cfRule>
  </conditionalFormatting>
  <conditionalFormatting sqref="P44">
    <cfRule type="cellIs" dxfId="88" priority="8" stopIfTrue="1" operator="equal">
      <formula>""</formula>
    </cfRule>
  </conditionalFormatting>
  <conditionalFormatting sqref="B84:B89 D84:D89 F84:N89">
    <cfRule type="cellIs" dxfId="87" priority="7" stopIfTrue="1" operator="equal">
      <formula>0</formula>
    </cfRule>
  </conditionalFormatting>
  <conditionalFormatting sqref="O84:O89">
    <cfRule type="cellIs" dxfId="86" priority="6" stopIfTrue="1" operator="equal">
      <formula>0</formula>
    </cfRule>
  </conditionalFormatting>
  <conditionalFormatting sqref="D84:D89">
    <cfRule type="cellIs" dxfId="85" priority="5" stopIfTrue="1" operator="equal">
      <formula>0</formula>
    </cfRule>
  </conditionalFormatting>
  <conditionalFormatting sqref="P84:P89">
    <cfRule type="cellIs" dxfId="84" priority="4" stopIfTrue="1" operator="equal">
      <formula>0</formula>
    </cfRule>
  </conditionalFormatting>
  <conditionalFormatting sqref="E84:N89">
    <cfRule type="cellIs" dxfId="83" priority="3" stopIfTrue="1" operator="equal">
      <formula>0</formula>
    </cfRule>
  </conditionalFormatting>
  <conditionalFormatting sqref="P84:P89">
    <cfRule type="cellIs" dxfId="82" priority="2" stopIfTrue="1" operator="equal">
      <formula>""</formula>
    </cfRule>
  </conditionalFormatting>
  <conditionalFormatting sqref="D10:G10">
    <cfRule type="cellIs" dxfId="81" priority="1" operator="equal">
      <formula>""</formula>
    </cfRule>
  </conditionalFormatting>
  <dataValidations xWindow="34" yWindow="366" count="9">
    <dataValidation allowBlank="1" showInputMessage="1" showErrorMessage="1" prompt="UTILIZE SEMPRE A TECLA &lt;TAB&gt;" sqref="A15:A50 A59:A96"/>
    <dataValidation type="whole" allowBlank="1" showInputMessage="1" showErrorMessage="1" errorTitle="ATENÇÃO" error="UM NÚMERO INTEIRO É NECESSÁRIO!" sqref="D15:D50 D59:D96">
      <formula1>1</formula1>
      <formula2>100000</formula2>
    </dataValidation>
    <dataValidation operator="greaterThan" allowBlank="1" showErrorMessage="1" errorTitle="ATENÇÃO" error="O número do item nao pode ser igual ao anterior!!!!BURRÃO!!!_x000a__x000a_" sqref="B90:B96 B42:B50"/>
    <dataValidation type="decimal" allowBlank="1" showInputMessage="1" showErrorMessage="1" errorTitle="ATENÇÃO!" error="Esse campo só aceita NÚMEROS." sqref="O15:O50 O59:O96">
      <formula1>0.1</formula1>
      <formula2>9999999999.99999</formula2>
    </dataValidation>
    <dataValidation allowBlank="1" showInputMessage="1" showErrorMessage="1" errorTitle="ATENÇÃO!" error="Esse campo só aceita NÚMEROS." sqref="P15:P50 P59:P9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Q8"/>
    <dataValidation allowBlank="1" showInputMessage="1" showErrorMessage="1" promptTitle="ATENÇÃO!" prompt="PREENCHIMENTO OBRIGATÓRIO SE O PROJETO ENVOLVER A_x000a_A AQUISIÇÃO DE RADIOISÓTOPOS OU RADIOATIVOS." sqref="M9:N9"/>
    <dataValidation allowBlank="1" showErrorMessage="1" prompt="DIGITE O NOME NA PRIMEIRA PLANILHA 1-MPN" sqref="F8"/>
  </dataValidations>
  <printOptions horizontalCentered="1" verticalCentered="1"/>
  <pageMargins left="0.6692913385826772" right="0.27559055118110237" top="0.39370078740157483" bottom="0.35433070866141736" header="0" footer="0"/>
  <pageSetup paperSize="9" scale="60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P226"/>
  <sheetViews>
    <sheetView showGridLines="0" showRowColHeaders="0" zoomScaleNormal="100" workbookViewId="0"/>
  </sheetViews>
  <sheetFormatPr defaultColWidth="0" defaultRowHeight="12.75" zeroHeight="1" x14ac:dyDescent="0.2"/>
  <cols>
    <col min="1" max="1" width="2.28515625" style="65" customWidth="1"/>
    <col min="2" max="2" width="0.5703125" style="62" customWidth="1"/>
    <col min="3" max="3" width="11" style="239" customWidth="1"/>
    <col min="4" max="4" width="9.140625" style="239" customWidth="1"/>
    <col min="5" max="5" width="10.5703125" style="239" customWidth="1"/>
    <col min="6" max="6" width="9.7109375" style="64" customWidth="1"/>
    <col min="7" max="7" width="0.85546875" style="64" customWidth="1"/>
    <col min="8" max="8" width="10" style="64" bestFit="1" customWidth="1"/>
    <col min="9" max="9" width="8" style="64" customWidth="1"/>
    <col min="10" max="10" width="8.42578125" style="64" customWidth="1"/>
    <col min="11" max="11" width="9.7109375" style="64" customWidth="1"/>
    <col min="12" max="12" width="0.7109375" style="64" customWidth="1"/>
    <col min="13" max="13" width="10.42578125" style="64" customWidth="1"/>
    <col min="14" max="14" width="9.5703125" style="239" customWidth="1"/>
    <col min="15" max="15" width="10" style="239" customWidth="1"/>
    <col min="16" max="16" width="11.28515625" style="64" customWidth="1"/>
    <col min="17" max="17" width="0.5703125" style="64" customWidth="1"/>
    <col min="18" max="18" width="11.7109375" style="64" customWidth="1"/>
    <col min="19" max="20" width="8.5703125" style="64" customWidth="1"/>
    <col min="21" max="21" width="9.7109375" style="64" customWidth="1"/>
    <col min="22" max="22" width="0.7109375" style="64" customWidth="1"/>
    <col min="23" max="23" width="10.85546875" style="64" customWidth="1"/>
    <col min="24" max="24" width="2" style="62" customWidth="1"/>
    <col min="25" max="25" width="2.7109375" style="62" hidden="1" customWidth="1"/>
    <col min="26" max="27" width="7.5703125" style="62" hidden="1" customWidth="1"/>
    <col min="28" max="28" width="11" style="62" hidden="1" customWidth="1"/>
    <col min="29" max="16384" width="9.140625" style="62" hidden="1"/>
  </cols>
  <sheetData>
    <row r="1" spans="1:29" s="4" customFormat="1" ht="31.5" customHeight="1" x14ac:dyDescent="0.2">
      <c r="A1" s="489"/>
      <c r="B1" s="78"/>
      <c r="C1" s="110"/>
      <c r="D1" s="110"/>
      <c r="E1" s="110"/>
      <c r="F1" s="78"/>
      <c r="G1" s="78"/>
      <c r="H1" s="78"/>
      <c r="I1" s="78"/>
      <c r="J1" s="78"/>
      <c r="K1" s="78"/>
      <c r="L1" s="78"/>
      <c r="M1" s="78"/>
      <c r="N1" s="110"/>
      <c r="O1" s="110"/>
      <c r="P1" s="78"/>
      <c r="Q1" s="78"/>
      <c r="R1" s="78"/>
      <c r="S1" s="78"/>
      <c r="T1" s="78"/>
      <c r="U1" s="78"/>
      <c r="V1" s="78"/>
      <c r="W1" s="78"/>
      <c r="X1" s="56"/>
    </row>
    <row r="2" spans="1:29" s="4" customFormat="1" ht="12.75" customHeight="1" x14ac:dyDescent="0.2">
      <c r="A2" s="38"/>
      <c r="B2" s="78"/>
      <c r="C2" s="110"/>
      <c r="D2" s="110"/>
      <c r="E2" s="110"/>
      <c r="F2" s="78"/>
      <c r="G2" s="78"/>
      <c r="H2" s="78"/>
      <c r="I2" s="78"/>
      <c r="J2" s="78"/>
      <c r="K2" s="78"/>
      <c r="L2" s="78"/>
      <c r="M2" s="78"/>
      <c r="N2" s="110"/>
      <c r="O2" s="110"/>
      <c r="P2" s="78"/>
      <c r="Q2" s="78"/>
      <c r="R2" s="78"/>
      <c r="S2" s="78"/>
      <c r="T2" s="78"/>
      <c r="U2" s="78"/>
      <c r="V2" s="78"/>
      <c r="W2" s="78"/>
      <c r="X2" s="56"/>
    </row>
    <row r="3" spans="1:29" s="4" customFormat="1" ht="12.75" customHeight="1" x14ac:dyDescent="0.2">
      <c r="A3" s="38"/>
      <c r="B3" s="78"/>
      <c r="C3" s="110"/>
      <c r="D3" s="110"/>
      <c r="E3" s="110"/>
      <c r="F3" s="78"/>
      <c r="G3" s="78"/>
      <c r="H3" s="78"/>
      <c r="I3" s="78"/>
      <c r="J3" s="78"/>
      <c r="K3" s="78"/>
      <c r="L3" s="78"/>
      <c r="M3" s="78"/>
      <c r="N3" s="110"/>
      <c r="O3" s="110"/>
      <c r="P3" s="78"/>
      <c r="Q3" s="78"/>
      <c r="R3" s="78"/>
      <c r="S3" s="78"/>
      <c r="T3" s="78"/>
      <c r="U3" s="78"/>
      <c r="V3" s="78"/>
      <c r="W3" s="78"/>
      <c r="X3" s="56"/>
    </row>
    <row r="4" spans="1:29" s="4" customFormat="1" ht="12.75" customHeight="1" x14ac:dyDescent="0.2">
      <c r="A4" s="38"/>
      <c r="B4" s="78"/>
      <c r="C4" s="110"/>
      <c r="D4" s="110"/>
      <c r="E4" s="110"/>
      <c r="F4" s="78"/>
      <c r="G4" s="78"/>
      <c r="H4" s="78"/>
      <c r="I4" s="78"/>
      <c r="J4" s="78"/>
      <c r="K4" s="78"/>
      <c r="L4" s="78"/>
      <c r="M4" s="78"/>
      <c r="N4" s="110"/>
      <c r="O4" s="110"/>
      <c r="P4" s="78"/>
      <c r="Q4" s="78"/>
      <c r="R4" s="78"/>
      <c r="S4" s="78"/>
      <c r="T4" s="78"/>
      <c r="U4" s="78"/>
      <c r="V4" s="78"/>
      <c r="W4" s="78"/>
      <c r="X4" s="56"/>
    </row>
    <row r="5" spans="1:29" s="4" customFormat="1" ht="12.75" customHeight="1" x14ac:dyDescent="0.2">
      <c r="A5" s="38"/>
      <c r="B5" s="78"/>
      <c r="C5" s="110"/>
      <c r="D5" s="110"/>
      <c r="E5" s="110"/>
      <c r="F5" s="78"/>
      <c r="G5" s="78"/>
      <c r="H5" s="78"/>
      <c r="I5" s="78"/>
      <c r="J5" s="78"/>
      <c r="K5" s="78"/>
      <c r="L5" s="78"/>
      <c r="M5" s="78"/>
      <c r="N5" s="110"/>
      <c r="O5" s="110"/>
      <c r="P5" s="78"/>
      <c r="Q5" s="78"/>
      <c r="R5" s="222" t="s">
        <v>160</v>
      </c>
      <c r="S5" s="78"/>
      <c r="T5" s="78"/>
      <c r="U5" s="78"/>
      <c r="V5" s="78"/>
      <c r="W5" s="78"/>
      <c r="X5" s="57"/>
    </row>
    <row r="6" spans="1:29" s="4" customFormat="1" ht="19.5" customHeight="1" x14ac:dyDescent="0.2">
      <c r="A6" s="55"/>
      <c r="B6" s="420" t="s">
        <v>213</v>
      </c>
      <c r="C6" s="420"/>
      <c r="D6" s="420"/>
      <c r="E6" s="420"/>
      <c r="F6" s="420"/>
      <c r="G6" s="420"/>
      <c r="H6" s="420"/>
      <c r="I6" s="420"/>
      <c r="J6" s="420"/>
      <c r="Q6" s="78"/>
      <c r="R6" s="419"/>
      <c r="S6" s="116"/>
      <c r="T6" s="78"/>
      <c r="U6" s="66"/>
      <c r="V6" s="66"/>
      <c r="W6" s="66"/>
      <c r="X6" s="671"/>
    </row>
    <row r="7" spans="1:29" s="4" customFormat="1" ht="6" customHeight="1" x14ac:dyDescent="0.2">
      <c r="A7" s="38"/>
      <c r="B7" s="112"/>
      <c r="C7" s="12"/>
      <c r="D7" s="111"/>
      <c r="E7" s="13"/>
      <c r="F7" s="113"/>
      <c r="G7" s="113"/>
      <c r="H7" s="113"/>
      <c r="I7" s="113"/>
      <c r="J7" s="113"/>
      <c r="K7" s="113"/>
      <c r="L7" s="113"/>
      <c r="M7" s="113"/>
      <c r="N7" s="111"/>
      <c r="O7" s="111"/>
      <c r="P7" s="113"/>
      <c r="Q7" s="113"/>
      <c r="R7" s="113"/>
      <c r="S7" s="113"/>
      <c r="T7" s="78"/>
      <c r="U7" s="78"/>
      <c r="V7" s="78"/>
      <c r="W7" s="78"/>
      <c r="X7" s="671"/>
    </row>
    <row r="8" spans="1:29" s="12" customFormat="1" ht="19.5" customHeight="1" x14ac:dyDescent="0.2">
      <c r="A8" s="14"/>
      <c r="B8" s="11" t="s">
        <v>208</v>
      </c>
      <c r="C8" s="14"/>
      <c r="D8" s="13"/>
      <c r="E8" s="13"/>
      <c r="F8" s="864"/>
      <c r="G8" s="865"/>
      <c r="H8" s="865"/>
      <c r="I8" s="865"/>
      <c r="J8" s="865"/>
      <c r="K8" s="865"/>
      <c r="L8" s="865"/>
      <c r="M8" s="865"/>
      <c r="N8" s="865"/>
      <c r="O8" s="865"/>
      <c r="P8" s="866"/>
      <c r="Q8" s="479"/>
      <c r="R8" s="1036" t="s">
        <v>83</v>
      </c>
      <c r="S8" s="1036"/>
      <c r="T8" s="1037"/>
      <c r="U8" s="1037"/>
      <c r="V8" s="1037"/>
      <c r="W8" s="1037"/>
      <c r="X8" s="689"/>
      <c r="Y8" s="15"/>
    </row>
    <row r="9" spans="1:29" s="123" customFormat="1" ht="19.5" customHeight="1" x14ac:dyDescent="0.2">
      <c r="A9" s="119"/>
      <c r="B9" s="120" t="s">
        <v>84</v>
      </c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4"/>
      <c r="W9" s="78"/>
      <c r="X9" s="57"/>
      <c r="Y9"/>
      <c r="Z9"/>
      <c r="AA9"/>
      <c r="AB9"/>
      <c r="AC9"/>
    </row>
    <row r="10" spans="1:29" s="123" customFormat="1" ht="3.75" customHeight="1" x14ac:dyDescent="0.2">
      <c r="A10" s="119"/>
      <c r="B10" s="124"/>
      <c r="C10" s="195"/>
      <c r="D10" s="125"/>
      <c r="E10" s="211"/>
      <c r="F10" s="210"/>
      <c r="G10" s="125"/>
      <c r="H10" s="125"/>
      <c r="I10" s="210"/>
      <c r="J10" s="125"/>
      <c r="K10" s="210"/>
      <c r="L10" s="125"/>
      <c r="M10" s="125"/>
      <c r="N10" s="125"/>
      <c r="O10" s="125"/>
      <c r="P10" s="210"/>
      <c r="Q10" s="125"/>
      <c r="R10" s="210"/>
      <c r="S10" s="125"/>
      <c r="T10" s="125"/>
      <c r="U10" s="125"/>
      <c r="V10" s="218"/>
      <c r="W10" s="655"/>
      <c r="X10" s="57"/>
      <c r="Y10"/>
      <c r="Z10"/>
      <c r="AA10"/>
      <c r="AB10"/>
      <c r="AC10"/>
    </row>
    <row r="11" spans="1:29" s="133" customFormat="1" ht="19.5" customHeight="1" x14ac:dyDescent="0.2">
      <c r="A11" s="298"/>
      <c r="B11" s="127"/>
      <c r="C11" s="254" t="s">
        <v>189</v>
      </c>
      <c r="D11" s="129" t="s">
        <v>65</v>
      </c>
      <c r="E11" s="128" t="s">
        <v>66</v>
      </c>
      <c r="F11" s="679">
        <v>1</v>
      </c>
      <c r="H11" s="254" t="s">
        <v>192</v>
      </c>
      <c r="I11" s="131"/>
      <c r="J11" s="128" t="s">
        <v>131</v>
      </c>
      <c r="K11" s="677"/>
      <c r="L11" s="234"/>
      <c r="M11" s="254" t="s">
        <v>190</v>
      </c>
      <c r="N11" s="131"/>
      <c r="O11" s="128" t="s">
        <v>66</v>
      </c>
      <c r="P11" s="677"/>
      <c r="Q11" s="333"/>
      <c r="R11" s="254" t="s">
        <v>191</v>
      </c>
      <c r="S11" s="131"/>
      <c r="T11" s="128" t="s">
        <v>66</v>
      </c>
      <c r="U11" s="677"/>
      <c r="W11" s="655"/>
      <c r="X11" s="640"/>
      <c r="Y11"/>
      <c r="Z11"/>
      <c r="AA11"/>
      <c r="AB11"/>
      <c r="AC11"/>
    </row>
    <row r="12" spans="1:29" customFormat="1" ht="3.75" customHeight="1" x14ac:dyDescent="0.2">
      <c r="A12" s="623"/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229"/>
      <c r="W12" s="655"/>
      <c r="X12" s="63"/>
    </row>
    <row r="13" spans="1:29" customFormat="1" ht="9" customHeight="1" x14ac:dyDescent="0.2">
      <c r="A13" s="623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122"/>
      <c r="W13" s="78"/>
      <c r="X13" s="63"/>
    </row>
    <row r="14" spans="1:29" s="59" customFormat="1" ht="5.25" customHeight="1" x14ac:dyDescent="0.2">
      <c r="A14" s="445"/>
      <c r="B14" s="1001" t="s">
        <v>194</v>
      </c>
      <c r="C14" s="1002"/>
      <c r="D14" s="994" t="str">
        <f>IF(SUM(T21:U59,T67:U111)=0,"",SUM(T21:U59,T67:U111))</f>
        <v/>
      </c>
      <c r="E14" s="995"/>
      <c r="F14" s="995"/>
      <c r="G14" s="995"/>
      <c r="H14" s="996"/>
      <c r="I14" s="1000"/>
      <c r="J14" s="1"/>
      <c r="K14" s="1"/>
      <c r="L14" s="1"/>
      <c r="M14" s="18"/>
      <c r="N14" s="18"/>
      <c r="O14" s="18"/>
      <c r="P14" s="18"/>
      <c r="Q14" s="18"/>
      <c r="R14" s="18"/>
      <c r="S14" s="18"/>
      <c r="T14" s="365"/>
      <c r="U14" s="365"/>
      <c r="V14" s="366"/>
      <c r="W14" s="78"/>
      <c r="X14" s="58"/>
      <c r="Y14" s="58"/>
      <c r="Z14" s="58"/>
      <c r="AA14" s="58"/>
      <c r="AB14" s="58"/>
      <c r="AC14" s="58"/>
    </row>
    <row r="15" spans="1:29" s="4" customFormat="1" ht="15" x14ac:dyDescent="0.2">
      <c r="A15" s="573"/>
      <c r="B15" s="1003"/>
      <c r="C15" s="1004"/>
      <c r="D15" s="997"/>
      <c r="E15" s="998"/>
      <c r="F15" s="998"/>
      <c r="G15" s="998"/>
      <c r="H15" s="999"/>
      <c r="I15" s="1000"/>
      <c r="J15" s="117"/>
      <c r="K15" s="117"/>
      <c r="M15" s="117"/>
      <c r="N15" s="187"/>
      <c r="O15" s="117"/>
      <c r="R15" s="117"/>
      <c r="S15" s="117"/>
      <c r="W15" s="78"/>
      <c r="X15" s="57"/>
    </row>
    <row r="16" spans="1:29" s="4" customFormat="1" ht="6" customHeight="1" x14ac:dyDescent="0.2">
      <c r="A16" s="573"/>
      <c r="B16" s="673"/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208"/>
      <c r="Y16"/>
      <c r="Z16"/>
      <c r="AA16"/>
      <c r="AB16"/>
      <c r="AC16"/>
    </row>
    <row r="17" spans="1:29" s="140" customFormat="1" ht="6.75" customHeight="1" x14ac:dyDescent="0.2">
      <c r="A17" s="445"/>
      <c r="B17" s="82"/>
      <c r="C17" s="137"/>
      <c r="D17" s="137"/>
      <c r="E17" s="137"/>
      <c r="F17" s="138"/>
      <c r="G17" s="138"/>
      <c r="H17" s="138"/>
      <c r="I17" s="138"/>
      <c r="J17" s="138"/>
      <c r="K17" s="138"/>
      <c r="L17" s="138"/>
      <c r="M17" s="138"/>
      <c r="N17" s="138"/>
      <c r="O17" s="137"/>
      <c r="P17" s="137"/>
      <c r="Q17" s="137"/>
      <c r="R17" s="138"/>
      <c r="S17" s="138"/>
      <c r="T17" s="138"/>
      <c r="U17" s="138"/>
      <c r="V17" s="126"/>
      <c r="W17" s="126"/>
      <c r="X17" s="303"/>
      <c r="Y17"/>
      <c r="Z17"/>
      <c r="AA17"/>
      <c r="AB17"/>
      <c r="AC17"/>
    </row>
    <row r="18" spans="1:29" s="147" customFormat="1" ht="16.5" customHeight="1" x14ac:dyDescent="0.2">
      <c r="A18" s="632"/>
      <c r="B18" s="788" t="s">
        <v>1</v>
      </c>
      <c r="C18" s="857"/>
      <c r="D18" s="143" t="s">
        <v>2</v>
      </c>
      <c r="E18" s="142" t="s">
        <v>132</v>
      </c>
      <c r="F18" s="230"/>
      <c r="G18" s="230"/>
      <c r="H18" s="230"/>
      <c r="I18" s="230"/>
      <c r="J18" s="230"/>
      <c r="K18" s="230"/>
      <c r="L18" s="983"/>
      <c r="M18" s="983"/>
      <c r="N18" s="984"/>
      <c r="O18" s="24" t="s">
        <v>4</v>
      </c>
      <c r="P18" s="143" t="s">
        <v>5</v>
      </c>
      <c r="Q18" s="788" t="s">
        <v>6</v>
      </c>
      <c r="R18" s="790"/>
      <c r="S18" s="789"/>
      <c r="T18" s="788" t="s">
        <v>7</v>
      </c>
      <c r="U18" s="867"/>
      <c r="V18" s="978" t="s">
        <v>8</v>
      </c>
      <c r="W18" s="979"/>
      <c r="X18" s="656"/>
      <c r="Y18"/>
      <c r="Z18"/>
      <c r="AA18"/>
      <c r="AB18"/>
      <c r="AC18"/>
    </row>
    <row r="19" spans="1:29" customFormat="1" ht="12.75" customHeight="1" x14ac:dyDescent="0.2">
      <c r="A19" s="623"/>
      <c r="B19" s="831"/>
      <c r="C19" s="832"/>
      <c r="D19" s="149"/>
      <c r="E19" s="148"/>
      <c r="F19" s="231"/>
      <c r="G19" s="231"/>
      <c r="H19" s="231"/>
      <c r="I19" s="231"/>
      <c r="J19" s="231"/>
      <c r="K19" s="231"/>
      <c r="L19" s="992"/>
      <c r="M19" s="992"/>
      <c r="N19" s="993"/>
      <c r="O19" s="199" t="s">
        <v>69</v>
      </c>
      <c r="P19" s="150" t="s">
        <v>70</v>
      </c>
      <c r="Q19" s="250"/>
      <c r="R19" s="79"/>
      <c r="S19" s="79"/>
      <c r="T19" s="791" t="s">
        <v>71</v>
      </c>
      <c r="U19" s="792"/>
      <c r="V19" s="981"/>
      <c r="W19" s="982"/>
      <c r="X19" s="480"/>
    </row>
    <row r="20" spans="1:29" s="147" customFormat="1" ht="23.25" customHeight="1" thickBot="1" x14ac:dyDescent="0.25">
      <c r="A20" s="632"/>
      <c r="B20" s="833" t="s">
        <v>9</v>
      </c>
      <c r="C20" s="834"/>
      <c r="D20" s="152" t="s">
        <v>16</v>
      </c>
      <c r="E20" s="835" t="s">
        <v>17</v>
      </c>
      <c r="F20" s="836"/>
      <c r="G20" s="836"/>
      <c r="H20" s="836"/>
      <c r="I20" s="836"/>
      <c r="J20" s="836"/>
      <c r="K20" s="836"/>
      <c r="L20" s="836"/>
      <c r="M20" s="836"/>
      <c r="N20" s="837"/>
      <c r="O20" s="33" t="s">
        <v>72</v>
      </c>
      <c r="P20" s="154" t="s">
        <v>73</v>
      </c>
      <c r="Q20" s="973" t="s">
        <v>12</v>
      </c>
      <c r="R20" s="974"/>
      <c r="S20" s="975"/>
      <c r="T20" s="794" t="s">
        <v>74</v>
      </c>
      <c r="U20" s="796"/>
      <c r="V20" s="976" t="s">
        <v>10</v>
      </c>
      <c r="W20" s="977"/>
      <c r="X20" s="480"/>
      <c r="Z20" s="224"/>
      <c r="AA20" s="225"/>
    </row>
    <row r="21" spans="1:29" customFormat="1" ht="30" customHeight="1" x14ac:dyDescent="0.2">
      <c r="A21" s="309"/>
      <c r="B21" s="772"/>
      <c r="C21" s="773"/>
      <c r="D21" s="158"/>
      <c r="E21" s="963"/>
      <c r="F21" s="964"/>
      <c r="G21" s="964"/>
      <c r="H21" s="964"/>
      <c r="I21" s="964"/>
      <c r="J21" s="964"/>
      <c r="K21" s="964"/>
      <c r="L21" s="964"/>
      <c r="M21" s="964"/>
      <c r="N21" s="965"/>
      <c r="O21" s="108"/>
      <c r="P21" s="257"/>
      <c r="Q21" s="966" t="str">
        <f>IF(D21*P21=0,"",D21*P21)</f>
        <v/>
      </c>
      <c r="R21" s="967"/>
      <c r="S21" s="968"/>
      <c r="T21" s="801" t="str">
        <f>IF(ISERROR(INDEX($AB$21:$AB$24,MATCH(O21,$AA$21:$AA$24,0))*Q21),"",INDEX($AB$21:$AB$24,MATCH(O21,$AA$21:$AA$24,0))*Q21)</f>
        <v/>
      </c>
      <c r="U21" s="971"/>
      <c r="V21" s="969"/>
      <c r="W21" s="970"/>
      <c r="X21" s="657"/>
      <c r="Z21" s="660" t="str">
        <f>D11</f>
        <v>USD</v>
      </c>
      <c r="AA21" s="662" t="str">
        <f>IF(Z21&lt;&gt;0,Z21,"")</f>
        <v>USD</v>
      </c>
      <c r="AB21" s="663">
        <f>F11</f>
        <v>1</v>
      </c>
    </row>
    <row r="22" spans="1:29" customFormat="1" ht="30" customHeight="1" x14ac:dyDescent="0.2">
      <c r="A22" s="309"/>
      <c r="B22" s="772"/>
      <c r="C22" s="773"/>
      <c r="D22" s="158"/>
      <c r="E22" s="963"/>
      <c r="F22" s="964"/>
      <c r="G22" s="964"/>
      <c r="H22" s="964"/>
      <c r="I22" s="964"/>
      <c r="J22" s="964"/>
      <c r="K22" s="964"/>
      <c r="L22" s="964"/>
      <c r="M22" s="964"/>
      <c r="N22" s="965"/>
      <c r="O22" s="108"/>
      <c r="P22" s="257"/>
      <c r="Q22" s="966" t="str">
        <f t="shared" ref="Q22:Q34" si="0">IF(D22*P22=0,"",D22*P22)</f>
        <v/>
      </c>
      <c r="R22" s="967"/>
      <c r="S22" s="968"/>
      <c r="T22" s="801" t="str">
        <f t="shared" ref="T22:T59" si="1">IF(ISERROR(INDEX($AB$21:$AB$24,MATCH(O22,$AA$21:$AA$24,0))*Q22),"",INDEX($AB$21:$AB$24,MATCH(O22,$AA$21:$AA$24,0))*Q22)</f>
        <v/>
      </c>
      <c r="U22" s="971"/>
      <c r="V22" s="969"/>
      <c r="W22" s="970"/>
      <c r="X22" s="657"/>
      <c r="Z22" s="660">
        <f>I11</f>
        <v>0</v>
      </c>
      <c r="AA22" s="662" t="str">
        <f>IF(Z22&lt;&gt;0,Z22,"")</f>
        <v/>
      </c>
      <c r="AB22" s="664">
        <f>K11</f>
        <v>0</v>
      </c>
    </row>
    <row r="23" spans="1:29" customFormat="1" ht="30" customHeight="1" x14ac:dyDescent="0.2">
      <c r="A23" s="309"/>
      <c r="B23" s="772"/>
      <c r="C23" s="773"/>
      <c r="D23" s="158"/>
      <c r="E23" s="963"/>
      <c r="F23" s="964"/>
      <c r="G23" s="964"/>
      <c r="H23" s="964"/>
      <c r="I23" s="964"/>
      <c r="J23" s="964"/>
      <c r="K23" s="964"/>
      <c r="L23" s="964"/>
      <c r="M23" s="964"/>
      <c r="N23" s="965"/>
      <c r="O23" s="108"/>
      <c r="P23" s="257"/>
      <c r="Q23" s="966" t="str">
        <f t="shared" si="0"/>
        <v/>
      </c>
      <c r="R23" s="967"/>
      <c r="S23" s="968"/>
      <c r="T23" s="801" t="str">
        <f t="shared" si="1"/>
        <v/>
      </c>
      <c r="U23" s="971"/>
      <c r="V23" s="969"/>
      <c r="W23" s="970"/>
      <c r="X23" s="657"/>
      <c r="Z23" s="661">
        <f>N11</f>
        <v>0</v>
      </c>
      <c r="AA23" s="662" t="str">
        <f>IF(Z23&lt;&gt;0,Z23,"")</f>
        <v/>
      </c>
      <c r="AB23" s="664">
        <f>P11</f>
        <v>0</v>
      </c>
    </row>
    <row r="24" spans="1:29" customFormat="1" ht="30" customHeight="1" thickBot="1" x14ac:dyDescent="0.25">
      <c r="A24" s="309"/>
      <c r="B24" s="772"/>
      <c r="C24" s="773"/>
      <c r="D24" s="158"/>
      <c r="E24" s="963"/>
      <c r="F24" s="964"/>
      <c r="G24" s="964"/>
      <c r="H24" s="964"/>
      <c r="I24" s="964"/>
      <c r="J24" s="964"/>
      <c r="K24" s="964"/>
      <c r="L24" s="964"/>
      <c r="M24" s="964"/>
      <c r="N24" s="965"/>
      <c r="O24" s="108"/>
      <c r="P24" s="257"/>
      <c r="Q24" s="966" t="str">
        <f t="shared" si="0"/>
        <v/>
      </c>
      <c r="R24" s="967"/>
      <c r="S24" s="968"/>
      <c r="T24" s="801" t="str">
        <f t="shared" si="1"/>
        <v/>
      </c>
      <c r="U24" s="971"/>
      <c r="V24" s="969"/>
      <c r="W24" s="970"/>
      <c r="X24" s="483"/>
      <c r="Z24" s="661">
        <f>S11</f>
        <v>0</v>
      </c>
      <c r="AA24" s="662" t="str">
        <f>IF(Z24&lt;&gt;0,Z24,"")</f>
        <v/>
      </c>
      <c r="AB24" s="665">
        <f>U11</f>
        <v>0</v>
      </c>
    </row>
    <row r="25" spans="1:29" customFormat="1" ht="30" customHeight="1" x14ac:dyDescent="0.2">
      <c r="A25" s="309"/>
      <c r="B25" s="772"/>
      <c r="C25" s="773"/>
      <c r="D25" s="158"/>
      <c r="E25" s="963"/>
      <c r="F25" s="964"/>
      <c r="G25" s="964"/>
      <c r="H25" s="964"/>
      <c r="I25" s="964"/>
      <c r="J25" s="964"/>
      <c r="K25" s="964"/>
      <c r="L25" s="964"/>
      <c r="M25" s="964"/>
      <c r="N25" s="965"/>
      <c r="O25" s="108"/>
      <c r="P25" s="257"/>
      <c r="Q25" s="966" t="str">
        <f t="shared" si="0"/>
        <v/>
      </c>
      <c r="R25" s="967"/>
      <c r="S25" s="968"/>
      <c r="T25" s="801" t="str">
        <f t="shared" si="1"/>
        <v/>
      </c>
      <c r="U25" s="971"/>
      <c r="V25" s="969"/>
      <c r="W25" s="970"/>
      <c r="X25" s="483"/>
      <c r="Z25" s="612"/>
      <c r="AA25" s="612"/>
      <c r="AB25" s="612"/>
    </row>
    <row r="26" spans="1:29" customFormat="1" ht="30" customHeight="1" x14ac:dyDescent="0.2">
      <c r="A26" s="309"/>
      <c r="B26" s="772"/>
      <c r="C26" s="773"/>
      <c r="D26" s="158"/>
      <c r="E26" s="963"/>
      <c r="F26" s="964"/>
      <c r="G26" s="964"/>
      <c r="H26" s="964"/>
      <c r="I26" s="964"/>
      <c r="J26" s="964"/>
      <c r="K26" s="964"/>
      <c r="L26" s="964"/>
      <c r="M26" s="964"/>
      <c r="N26" s="965"/>
      <c r="O26" s="108"/>
      <c r="P26" s="257"/>
      <c r="Q26" s="966" t="str">
        <f t="shared" si="0"/>
        <v/>
      </c>
      <c r="R26" s="967"/>
      <c r="S26" s="968"/>
      <c r="T26" s="801" t="str">
        <f t="shared" si="1"/>
        <v/>
      </c>
      <c r="U26" s="971"/>
      <c r="V26" s="969"/>
      <c r="W26" s="970"/>
      <c r="X26" s="483"/>
    </row>
    <row r="27" spans="1:29" customFormat="1" ht="30" customHeight="1" x14ac:dyDescent="0.2">
      <c r="A27" s="309"/>
      <c r="B27" s="772"/>
      <c r="C27" s="773"/>
      <c r="D27" s="158"/>
      <c r="E27" s="963"/>
      <c r="F27" s="964"/>
      <c r="G27" s="964"/>
      <c r="H27" s="964"/>
      <c r="I27" s="964"/>
      <c r="J27" s="964"/>
      <c r="K27" s="964"/>
      <c r="L27" s="964"/>
      <c r="M27" s="964"/>
      <c r="N27" s="965"/>
      <c r="O27" s="108"/>
      <c r="P27" s="257"/>
      <c r="Q27" s="966" t="str">
        <f t="shared" si="0"/>
        <v/>
      </c>
      <c r="R27" s="967"/>
      <c r="S27" s="968"/>
      <c r="T27" s="801" t="str">
        <f t="shared" si="1"/>
        <v/>
      </c>
      <c r="U27" s="971"/>
      <c r="V27" s="969"/>
      <c r="W27" s="970"/>
      <c r="X27" s="483"/>
    </row>
    <row r="28" spans="1:29" customFormat="1" ht="30" customHeight="1" x14ac:dyDescent="0.2">
      <c r="A28" s="309"/>
      <c r="B28" s="772"/>
      <c r="C28" s="773"/>
      <c r="D28" s="158"/>
      <c r="E28" s="963"/>
      <c r="F28" s="964"/>
      <c r="G28" s="964"/>
      <c r="H28" s="964"/>
      <c r="I28" s="964"/>
      <c r="J28" s="964"/>
      <c r="K28" s="964"/>
      <c r="L28" s="964"/>
      <c r="M28" s="964"/>
      <c r="N28" s="965"/>
      <c r="O28" s="108"/>
      <c r="P28" s="257"/>
      <c r="Q28" s="966" t="str">
        <f t="shared" si="0"/>
        <v/>
      </c>
      <c r="R28" s="967"/>
      <c r="S28" s="968"/>
      <c r="T28" s="801" t="str">
        <f t="shared" si="1"/>
        <v/>
      </c>
      <c r="U28" s="971"/>
      <c r="V28" s="248"/>
      <c r="W28" s="249"/>
      <c r="X28" s="483"/>
    </row>
    <row r="29" spans="1:29" customFormat="1" ht="30" customHeight="1" x14ac:dyDescent="0.2">
      <c r="A29" s="309"/>
      <c r="B29" s="772"/>
      <c r="C29" s="773"/>
      <c r="D29" s="158"/>
      <c r="E29" s="963"/>
      <c r="F29" s="964"/>
      <c r="G29" s="964"/>
      <c r="H29" s="964"/>
      <c r="I29" s="964"/>
      <c r="J29" s="964"/>
      <c r="K29" s="964"/>
      <c r="L29" s="964"/>
      <c r="M29" s="964"/>
      <c r="N29" s="965"/>
      <c r="O29" s="108"/>
      <c r="P29" s="257"/>
      <c r="Q29" s="966" t="str">
        <f t="shared" si="0"/>
        <v/>
      </c>
      <c r="R29" s="967"/>
      <c r="S29" s="968"/>
      <c r="T29" s="801" t="str">
        <f t="shared" si="1"/>
        <v/>
      </c>
      <c r="U29" s="971"/>
      <c r="V29" s="969"/>
      <c r="W29" s="970"/>
      <c r="X29" s="483"/>
    </row>
    <row r="30" spans="1:29" customFormat="1" ht="30" customHeight="1" x14ac:dyDescent="0.2">
      <c r="A30" s="309"/>
      <c r="B30" s="772"/>
      <c r="C30" s="773"/>
      <c r="D30" s="158"/>
      <c r="E30" s="963"/>
      <c r="F30" s="964"/>
      <c r="G30" s="964"/>
      <c r="H30" s="964"/>
      <c r="I30" s="964"/>
      <c r="J30" s="964"/>
      <c r="K30" s="964"/>
      <c r="L30" s="964"/>
      <c r="M30" s="964"/>
      <c r="N30" s="965"/>
      <c r="O30" s="108"/>
      <c r="P30" s="257"/>
      <c r="Q30" s="966" t="str">
        <f t="shared" si="0"/>
        <v/>
      </c>
      <c r="R30" s="967"/>
      <c r="S30" s="968"/>
      <c r="T30" s="801" t="str">
        <f t="shared" si="1"/>
        <v/>
      </c>
      <c r="U30" s="971"/>
      <c r="V30" s="969"/>
      <c r="W30" s="970"/>
      <c r="X30" s="483"/>
    </row>
    <row r="31" spans="1:29" customFormat="1" ht="30" customHeight="1" x14ac:dyDescent="0.2">
      <c r="A31" s="309"/>
      <c r="B31" s="772"/>
      <c r="C31" s="773"/>
      <c r="D31" s="158"/>
      <c r="E31" s="963"/>
      <c r="F31" s="964"/>
      <c r="G31" s="964"/>
      <c r="H31" s="964"/>
      <c r="I31" s="964"/>
      <c r="J31" s="964"/>
      <c r="K31" s="964"/>
      <c r="L31" s="964"/>
      <c r="M31" s="964"/>
      <c r="N31" s="965"/>
      <c r="O31" s="108"/>
      <c r="P31" s="257"/>
      <c r="Q31" s="966" t="str">
        <f t="shared" si="0"/>
        <v/>
      </c>
      <c r="R31" s="967"/>
      <c r="S31" s="968"/>
      <c r="T31" s="801" t="str">
        <f t="shared" si="1"/>
        <v/>
      </c>
      <c r="U31" s="971"/>
      <c r="V31" s="969"/>
      <c r="W31" s="970"/>
      <c r="X31" s="483"/>
    </row>
    <row r="32" spans="1:29" customFormat="1" ht="30" customHeight="1" x14ac:dyDescent="0.2">
      <c r="A32" s="309"/>
      <c r="B32" s="772"/>
      <c r="C32" s="773"/>
      <c r="D32" s="158"/>
      <c r="E32" s="963"/>
      <c r="F32" s="964"/>
      <c r="G32" s="964"/>
      <c r="H32" s="964"/>
      <c r="I32" s="964"/>
      <c r="J32" s="964"/>
      <c r="K32" s="964"/>
      <c r="L32" s="964"/>
      <c r="M32" s="964"/>
      <c r="N32" s="965"/>
      <c r="O32" s="108"/>
      <c r="P32" s="257"/>
      <c r="Q32" s="966" t="str">
        <f t="shared" si="0"/>
        <v/>
      </c>
      <c r="R32" s="967"/>
      <c r="S32" s="968"/>
      <c r="T32" s="801" t="str">
        <f t="shared" si="1"/>
        <v/>
      </c>
      <c r="U32" s="971"/>
      <c r="V32" s="969"/>
      <c r="W32" s="970"/>
      <c r="X32" s="483"/>
    </row>
    <row r="33" spans="1:24" customFormat="1" ht="30" customHeight="1" x14ac:dyDescent="0.2">
      <c r="A33" s="309"/>
      <c r="B33" s="772"/>
      <c r="C33" s="773"/>
      <c r="D33" s="158"/>
      <c r="E33" s="963"/>
      <c r="F33" s="964"/>
      <c r="G33" s="964"/>
      <c r="H33" s="964"/>
      <c r="I33" s="964"/>
      <c r="J33" s="964"/>
      <c r="K33" s="964"/>
      <c r="L33" s="964"/>
      <c r="M33" s="964"/>
      <c r="N33" s="965"/>
      <c r="O33" s="108"/>
      <c r="P33" s="257"/>
      <c r="Q33" s="966" t="str">
        <f t="shared" si="0"/>
        <v/>
      </c>
      <c r="R33" s="967"/>
      <c r="S33" s="968"/>
      <c r="T33" s="801" t="str">
        <f t="shared" si="1"/>
        <v/>
      </c>
      <c r="U33" s="971"/>
      <c r="V33" s="969"/>
      <c r="W33" s="970"/>
      <c r="X33" s="483"/>
    </row>
    <row r="34" spans="1:24" customFormat="1" ht="30" customHeight="1" x14ac:dyDescent="0.2">
      <c r="A34" s="309"/>
      <c r="B34" s="772"/>
      <c r="C34" s="773"/>
      <c r="D34" s="158"/>
      <c r="E34" s="963"/>
      <c r="F34" s="964"/>
      <c r="G34" s="964"/>
      <c r="H34" s="964"/>
      <c r="I34" s="964"/>
      <c r="J34" s="964"/>
      <c r="K34" s="964"/>
      <c r="L34" s="964"/>
      <c r="M34" s="964"/>
      <c r="N34" s="965"/>
      <c r="O34" s="108"/>
      <c r="P34" s="257"/>
      <c r="Q34" s="966" t="str">
        <f t="shared" si="0"/>
        <v/>
      </c>
      <c r="R34" s="967"/>
      <c r="S34" s="968"/>
      <c r="T34" s="801" t="str">
        <f t="shared" si="1"/>
        <v/>
      </c>
      <c r="U34" s="971"/>
      <c r="V34" s="969"/>
      <c r="W34" s="970"/>
      <c r="X34" s="483"/>
    </row>
    <row r="35" spans="1:24" customFormat="1" ht="30" customHeight="1" x14ac:dyDescent="0.2">
      <c r="A35" s="309"/>
      <c r="B35" s="772"/>
      <c r="C35" s="773"/>
      <c r="D35" s="158"/>
      <c r="E35" s="963"/>
      <c r="F35" s="964"/>
      <c r="G35" s="964"/>
      <c r="H35" s="964"/>
      <c r="I35" s="964"/>
      <c r="J35" s="964"/>
      <c r="K35" s="964"/>
      <c r="L35" s="964"/>
      <c r="M35" s="964"/>
      <c r="N35" s="965"/>
      <c r="O35" s="108"/>
      <c r="P35" s="257"/>
      <c r="Q35" s="966" t="str">
        <f>IF(D35*P35=0,"",D35*P35)</f>
        <v/>
      </c>
      <c r="R35" s="967"/>
      <c r="S35" s="968"/>
      <c r="T35" s="801" t="str">
        <f t="shared" si="1"/>
        <v/>
      </c>
      <c r="U35" s="971"/>
      <c r="V35" s="969"/>
      <c r="W35" s="970"/>
      <c r="X35" s="483"/>
    </row>
    <row r="36" spans="1:24" customFormat="1" ht="30" customHeight="1" x14ac:dyDescent="0.2">
      <c r="A36" s="309"/>
      <c r="B36" s="772"/>
      <c r="C36" s="773"/>
      <c r="D36" s="158"/>
      <c r="E36" s="963"/>
      <c r="F36" s="964"/>
      <c r="G36" s="964"/>
      <c r="H36" s="964"/>
      <c r="I36" s="964"/>
      <c r="J36" s="964"/>
      <c r="K36" s="964"/>
      <c r="L36" s="964"/>
      <c r="M36" s="964"/>
      <c r="N36" s="965"/>
      <c r="O36" s="108"/>
      <c r="P36" s="257"/>
      <c r="Q36" s="966" t="str">
        <f t="shared" ref="Q36:Q59" si="2">IF(D36*P36=0,"",D36*P36)</f>
        <v/>
      </c>
      <c r="R36" s="967"/>
      <c r="S36" s="968"/>
      <c r="T36" s="801" t="str">
        <f t="shared" si="1"/>
        <v/>
      </c>
      <c r="U36" s="971"/>
      <c r="V36" s="969"/>
      <c r="W36" s="970"/>
      <c r="X36" s="483"/>
    </row>
    <row r="37" spans="1:24" s="612" customFormat="1" ht="30" customHeight="1" x14ac:dyDescent="0.2">
      <c r="A37" s="309"/>
      <c r="B37" s="772"/>
      <c r="C37" s="773"/>
      <c r="D37" s="158"/>
      <c r="E37" s="963"/>
      <c r="F37" s="964"/>
      <c r="G37" s="964"/>
      <c r="H37" s="964"/>
      <c r="I37" s="964"/>
      <c r="J37" s="964"/>
      <c r="K37" s="964"/>
      <c r="L37" s="964"/>
      <c r="M37" s="964"/>
      <c r="N37" s="965"/>
      <c r="O37" s="108"/>
      <c r="P37" s="257"/>
      <c r="Q37" s="966" t="str">
        <f t="shared" si="2"/>
        <v/>
      </c>
      <c r="R37" s="967"/>
      <c r="S37" s="968"/>
      <c r="T37" s="801" t="str">
        <f t="shared" ref="T37:T44" si="3">IF(ISERROR(INDEX($AB$21:$AB$24,MATCH(O37,$AA$21:$AA$24,0))*Q37),"",INDEX($AB$21:$AB$24,MATCH(O37,$AA$21:$AA$24,0))*Q37)</f>
        <v/>
      </c>
      <c r="U37" s="971"/>
      <c r="V37" s="969"/>
      <c r="W37" s="970"/>
      <c r="X37" s="483"/>
    </row>
    <row r="38" spans="1:24" s="612" customFormat="1" ht="30" customHeight="1" x14ac:dyDescent="0.2">
      <c r="A38" s="309"/>
      <c r="B38" s="772"/>
      <c r="C38" s="773"/>
      <c r="D38" s="158"/>
      <c r="E38" s="963"/>
      <c r="F38" s="964"/>
      <c r="G38" s="964"/>
      <c r="H38" s="964"/>
      <c r="I38" s="964"/>
      <c r="J38" s="964"/>
      <c r="K38" s="964"/>
      <c r="L38" s="964"/>
      <c r="M38" s="964"/>
      <c r="N38" s="965"/>
      <c r="O38" s="108"/>
      <c r="P38" s="257"/>
      <c r="Q38" s="966" t="str">
        <f t="shared" si="2"/>
        <v/>
      </c>
      <c r="R38" s="967"/>
      <c r="S38" s="968"/>
      <c r="T38" s="801" t="str">
        <f t="shared" si="3"/>
        <v/>
      </c>
      <c r="U38" s="971"/>
      <c r="V38" s="969"/>
      <c r="W38" s="970"/>
      <c r="X38" s="483"/>
    </row>
    <row r="39" spans="1:24" s="612" customFormat="1" ht="30" customHeight="1" x14ac:dyDescent="0.2">
      <c r="A39" s="309"/>
      <c r="B39" s="772"/>
      <c r="C39" s="773"/>
      <c r="D39" s="158"/>
      <c r="E39" s="963"/>
      <c r="F39" s="964"/>
      <c r="G39" s="964"/>
      <c r="H39" s="964"/>
      <c r="I39" s="964"/>
      <c r="J39" s="964"/>
      <c r="K39" s="964"/>
      <c r="L39" s="964"/>
      <c r="M39" s="964"/>
      <c r="N39" s="965"/>
      <c r="O39" s="108"/>
      <c r="P39" s="257"/>
      <c r="Q39" s="966" t="str">
        <f t="shared" si="2"/>
        <v/>
      </c>
      <c r="R39" s="967"/>
      <c r="S39" s="968"/>
      <c r="T39" s="801" t="str">
        <f t="shared" si="3"/>
        <v/>
      </c>
      <c r="U39" s="971"/>
      <c r="V39" s="969"/>
      <c r="W39" s="970"/>
      <c r="X39" s="483"/>
    </row>
    <row r="40" spans="1:24" s="612" customFormat="1" ht="30" customHeight="1" x14ac:dyDescent="0.2">
      <c r="A40" s="309"/>
      <c r="B40" s="772"/>
      <c r="C40" s="773"/>
      <c r="D40" s="158"/>
      <c r="E40" s="963"/>
      <c r="F40" s="964"/>
      <c r="G40" s="964"/>
      <c r="H40" s="964"/>
      <c r="I40" s="964"/>
      <c r="J40" s="964"/>
      <c r="K40" s="964"/>
      <c r="L40" s="964"/>
      <c r="M40" s="964"/>
      <c r="N40" s="965"/>
      <c r="O40" s="108"/>
      <c r="P40" s="257"/>
      <c r="Q40" s="966" t="str">
        <f t="shared" si="2"/>
        <v/>
      </c>
      <c r="R40" s="967"/>
      <c r="S40" s="968"/>
      <c r="T40" s="801" t="str">
        <f t="shared" si="3"/>
        <v/>
      </c>
      <c r="U40" s="971"/>
      <c r="V40" s="969"/>
      <c r="W40" s="970"/>
      <c r="X40" s="483"/>
    </row>
    <row r="41" spans="1:24" s="612" customFormat="1" ht="30" customHeight="1" x14ac:dyDescent="0.2">
      <c r="A41" s="309"/>
      <c r="B41" s="772"/>
      <c r="C41" s="773"/>
      <c r="D41" s="158"/>
      <c r="E41" s="963"/>
      <c r="F41" s="964"/>
      <c r="G41" s="964"/>
      <c r="H41" s="964"/>
      <c r="I41" s="964"/>
      <c r="J41" s="964"/>
      <c r="K41" s="964"/>
      <c r="L41" s="964"/>
      <c r="M41" s="964"/>
      <c r="N41" s="965"/>
      <c r="O41" s="108"/>
      <c r="P41" s="257"/>
      <c r="Q41" s="966" t="str">
        <f t="shared" si="2"/>
        <v/>
      </c>
      <c r="R41" s="967"/>
      <c r="S41" s="968"/>
      <c r="T41" s="801" t="str">
        <f t="shared" si="3"/>
        <v/>
      </c>
      <c r="U41" s="971"/>
      <c r="V41" s="969"/>
      <c r="W41" s="970"/>
      <c r="X41" s="483"/>
    </row>
    <row r="42" spans="1:24" s="612" customFormat="1" ht="30" customHeight="1" x14ac:dyDescent="0.2">
      <c r="A42" s="309"/>
      <c r="B42" s="772"/>
      <c r="C42" s="773"/>
      <c r="D42" s="158"/>
      <c r="E42" s="963"/>
      <c r="F42" s="964"/>
      <c r="G42" s="964"/>
      <c r="H42" s="964"/>
      <c r="I42" s="964"/>
      <c r="J42" s="964"/>
      <c r="K42" s="964"/>
      <c r="L42" s="964"/>
      <c r="M42" s="964"/>
      <c r="N42" s="965"/>
      <c r="O42" s="108"/>
      <c r="P42" s="257"/>
      <c r="Q42" s="966" t="str">
        <f t="shared" si="2"/>
        <v/>
      </c>
      <c r="R42" s="967"/>
      <c r="S42" s="968"/>
      <c r="T42" s="801" t="str">
        <f t="shared" si="3"/>
        <v/>
      </c>
      <c r="U42" s="971"/>
      <c r="V42" s="969"/>
      <c r="W42" s="970"/>
      <c r="X42" s="483"/>
    </row>
    <row r="43" spans="1:24" s="612" customFormat="1" ht="30" customHeight="1" x14ac:dyDescent="0.2">
      <c r="A43" s="309"/>
      <c r="B43" s="772"/>
      <c r="C43" s="773"/>
      <c r="D43" s="158"/>
      <c r="E43" s="963"/>
      <c r="F43" s="964"/>
      <c r="G43" s="964"/>
      <c r="H43" s="964"/>
      <c r="I43" s="964"/>
      <c r="J43" s="964"/>
      <c r="K43" s="964"/>
      <c r="L43" s="964"/>
      <c r="M43" s="964"/>
      <c r="N43" s="965"/>
      <c r="O43" s="108"/>
      <c r="P43" s="257"/>
      <c r="Q43" s="966" t="str">
        <f>IF(D43*P43=0,"",D43*P43)</f>
        <v/>
      </c>
      <c r="R43" s="967"/>
      <c r="S43" s="968"/>
      <c r="T43" s="801" t="str">
        <f t="shared" si="3"/>
        <v/>
      </c>
      <c r="U43" s="971"/>
      <c r="V43" s="969"/>
      <c r="W43" s="970"/>
      <c r="X43" s="483"/>
    </row>
    <row r="44" spans="1:24" s="612" customFormat="1" ht="30" customHeight="1" x14ac:dyDescent="0.2">
      <c r="A44" s="309"/>
      <c r="B44" s="772"/>
      <c r="C44" s="773"/>
      <c r="D44" s="158"/>
      <c r="E44" s="963"/>
      <c r="F44" s="964"/>
      <c r="G44" s="964"/>
      <c r="H44" s="964"/>
      <c r="I44" s="964"/>
      <c r="J44" s="964"/>
      <c r="K44" s="964"/>
      <c r="L44" s="964"/>
      <c r="M44" s="964"/>
      <c r="N44" s="965"/>
      <c r="O44" s="108"/>
      <c r="P44" s="257"/>
      <c r="Q44" s="966" t="str">
        <f t="shared" ref="Q44" si="4">IF(D44*P44=0,"",D44*P44)</f>
        <v/>
      </c>
      <c r="R44" s="967"/>
      <c r="S44" s="968"/>
      <c r="T44" s="801" t="str">
        <f t="shared" si="3"/>
        <v/>
      </c>
      <c r="U44" s="971"/>
      <c r="V44" s="969"/>
      <c r="W44" s="970"/>
      <c r="X44" s="483"/>
    </row>
    <row r="45" spans="1:24" customFormat="1" ht="30" customHeight="1" x14ac:dyDescent="0.2">
      <c r="A45" s="309"/>
      <c r="B45" s="772"/>
      <c r="C45" s="773"/>
      <c r="D45" s="158"/>
      <c r="E45" s="963"/>
      <c r="F45" s="964"/>
      <c r="G45" s="964"/>
      <c r="H45" s="964"/>
      <c r="I45" s="964"/>
      <c r="J45" s="964"/>
      <c r="K45" s="964"/>
      <c r="L45" s="964"/>
      <c r="M45" s="964"/>
      <c r="N45" s="965"/>
      <c r="O45" s="108"/>
      <c r="P45" s="257"/>
      <c r="Q45" s="966" t="str">
        <f t="shared" si="2"/>
        <v/>
      </c>
      <c r="R45" s="967"/>
      <c r="S45" s="968"/>
      <c r="T45" s="801" t="str">
        <f t="shared" si="1"/>
        <v/>
      </c>
      <c r="U45" s="971"/>
      <c r="V45" s="969"/>
      <c r="W45" s="970"/>
      <c r="X45" s="483"/>
    </row>
    <row r="46" spans="1:24" s="612" customFormat="1" ht="30" customHeight="1" x14ac:dyDescent="0.2">
      <c r="A46" s="309"/>
      <c r="B46" s="772"/>
      <c r="C46" s="773"/>
      <c r="D46" s="158"/>
      <c r="E46" s="963"/>
      <c r="F46" s="964"/>
      <c r="G46" s="964"/>
      <c r="H46" s="964"/>
      <c r="I46" s="964"/>
      <c r="J46" s="964"/>
      <c r="K46" s="964"/>
      <c r="L46" s="964"/>
      <c r="M46" s="964"/>
      <c r="N46" s="965"/>
      <c r="O46" s="108"/>
      <c r="P46" s="257"/>
      <c r="Q46" s="966" t="str">
        <f t="shared" ref="Q46:Q47" si="5">IF(D46*P46=0,"",D46*P46)</f>
        <v/>
      </c>
      <c r="R46" s="967"/>
      <c r="S46" s="968"/>
      <c r="T46" s="801" t="str">
        <f t="shared" si="1"/>
        <v/>
      </c>
      <c r="U46" s="971"/>
      <c r="V46" s="969"/>
      <c r="W46" s="970"/>
      <c r="X46" s="483"/>
    </row>
    <row r="47" spans="1:24" s="612" customFormat="1" ht="30" customHeight="1" x14ac:dyDescent="0.2">
      <c r="A47" s="309"/>
      <c r="B47" s="772"/>
      <c r="C47" s="773"/>
      <c r="D47" s="158"/>
      <c r="E47" s="963"/>
      <c r="F47" s="964"/>
      <c r="G47" s="964"/>
      <c r="H47" s="964"/>
      <c r="I47" s="964"/>
      <c r="J47" s="964"/>
      <c r="K47" s="964"/>
      <c r="L47" s="964"/>
      <c r="M47" s="964"/>
      <c r="N47" s="965"/>
      <c r="O47" s="108"/>
      <c r="P47" s="257"/>
      <c r="Q47" s="966" t="str">
        <f t="shared" si="5"/>
        <v/>
      </c>
      <c r="R47" s="967"/>
      <c r="S47" s="968"/>
      <c r="T47" s="801" t="str">
        <f t="shared" si="1"/>
        <v/>
      </c>
      <c r="U47" s="971"/>
      <c r="V47" s="969"/>
      <c r="W47" s="970"/>
      <c r="X47" s="483"/>
    </row>
    <row r="48" spans="1:24" s="612" customFormat="1" ht="30" customHeight="1" x14ac:dyDescent="0.2">
      <c r="A48" s="309"/>
      <c r="B48" s="772"/>
      <c r="C48" s="773"/>
      <c r="D48" s="158"/>
      <c r="E48" s="963"/>
      <c r="F48" s="964"/>
      <c r="G48" s="964"/>
      <c r="H48" s="964"/>
      <c r="I48" s="964"/>
      <c r="J48" s="964"/>
      <c r="K48" s="964"/>
      <c r="L48" s="964"/>
      <c r="M48" s="964"/>
      <c r="N48" s="965"/>
      <c r="O48" s="108"/>
      <c r="P48" s="257"/>
      <c r="Q48" s="966" t="str">
        <f>IF(D48*P48=0,"",D48*P48)</f>
        <v/>
      </c>
      <c r="R48" s="967"/>
      <c r="S48" s="968"/>
      <c r="T48" s="801" t="str">
        <f t="shared" si="1"/>
        <v/>
      </c>
      <c r="U48" s="971"/>
      <c r="V48" s="969"/>
      <c r="W48" s="970"/>
      <c r="X48" s="483"/>
    </row>
    <row r="49" spans="1:29" s="612" customFormat="1" ht="30" customHeight="1" x14ac:dyDescent="0.2">
      <c r="A49" s="309"/>
      <c r="B49" s="772"/>
      <c r="C49" s="773"/>
      <c r="D49" s="158"/>
      <c r="E49" s="963"/>
      <c r="F49" s="964"/>
      <c r="G49" s="964"/>
      <c r="H49" s="964"/>
      <c r="I49" s="964"/>
      <c r="J49" s="964"/>
      <c r="K49" s="964"/>
      <c r="L49" s="964"/>
      <c r="M49" s="964"/>
      <c r="N49" s="965"/>
      <c r="O49" s="108"/>
      <c r="P49" s="257"/>
      <c r="Q49" s="966" t="str">
        <f t="shared" ref="Q49:Q50" si="6">IF(D49*P49=0,"",D49*P49)</f>
        <v/>
      </c>
      <c r="R49" s="967"/>
      <c r="S49" s="968"/>
      <c r="T49" s="801" t="str">
        <f t="shared" si="1"/>
        <v/>
      </c>
      <c r="U49" s="971"/>
      <c r="V49" s="969"/>
      <c r="W49" s="970"/>
      <c r="X49" s="483"/>
    </row>
    <row r="50" spans="1:29" s="612" customFormat="1" ht="30" customHeight="1" x14ac:dyDescent="0.2">
      <c r="A50" s="309"/>
      <c r="B50" s="772"/>
      <c r="C50" s="773"/>
      <c r="D50" s="158"/>
      <c r="E50" s="963"/>
      <c r="F50" s="964"/>
      <c r="G50" s="964"/>
      <c r="H50" s="964"/>
      <c r="I50" s="964"/>
      <c r="J50" s="964"/>
      <c r="K50" s="964"/>
      <c r="L50" s="964"/>
      <c r="M50" s="964"/>
      <c r="N50" s="965"/>
      <c r="O50" s="108"/>
      <c r="P50" s="257"/>
      <c r="Q50" s="966" t="str">
        <f t="shared" si="6"/>
        <v/>
      </c>
      <c r="R50" s="967"/>
      <c r="S50" s="968"/>
      <c r="T50" s="801" t="str">
        <f t="shared" ref="T50:T51" si="7">IF(ISERROR(INDEX($AB$21:$AB$24,MATCH(O50,$AA$21:$AA$24,0))*Q50),"",INDEX($AB$21:$AB$24,MATCH(O50,$AA$21:$AA$24,0))*Q50)</f>
        <v/>
      </c>
      <c r="U50" s="971"/>
      <c r="V50" s="969"/>
      <c r="W50" s="970"/>
      <c r="X50" s="483"/>
    </row>
    <row r="51" spans="1:29" s="612" customFormat="1" ht="30" customHeight="1" x14ac:dyDescent="0.2">
      <c r="A51" s="309"/>
      <c r="B51" s="772"/>
      <c r="C51" s="773"/>
      <c r="D51" s="158"/>
      <c r="E51" s="963"/>
      <c r="F51" s="964"/>
      <c r="G51" s="964"/>
      <c r="H51" s="964"/>
      <c r="I51" s="964"/>
      <c r="J51" s="964"/>
      <c r="K51" s="964"/>
      <c r="L51" s="964"/>
      <c r="M51" s="964"/>
      <c r="N51" s="965"/>
      <c r="O51" s="108"/>
      <c r="P51" s="257"/>
      <c r="Q51" s="966" t="str">
        <f>IF(D51*P51=0,"",D51*P51)</f>
        <v/>
      </c>
      <c r="R51" s="967"/>
      <c r="S51" s="968"/>
      <c r="T51" s="801" t="str">
        <f t="shared" si="7"/>
        <v/>
      </c>
      <c r="U51" s="971"/>
      <c r="V51" s="969"/>
      <c r="W51" s="970"/>
      <c r="X51" s="483"/>
    </row>
    <row r="52" spans="1:29" customFormat="1" ht="30" customHeight="1" x14ac:dyDescent="0.2">
      <c r="A52" s="309"/>
      <c r="B52" s="772"/>
      <c r="C52" s="773"/>
      <c r="D52" s="158"/>
      <c r="E52" s="963"/>
      <c r="F52" s="964"/>
      <c r="G52" s="964"/>
      <c r="H52" s="964"/>
      <c r="I52" s="964"/>
      <c r="J52" s="964"/>
      <c r="K52" s="964"/>
      <c r="L52" s="964"/>
      <c r="M52" s="964"/>
      <c r="N52" s="965"/>
      <c r="O52" s="108"/>
      <c r="P52" s="257"/>
      <c r="Q52" s="966" t="str">
        <f>IF(D52*P52=0,"",D52*P52)</f>
        <v/>
      </c>
      <c r="R52" s="967"/>
      <c r="S52" s="968"/>
      <c r="T52" s="801" t="str">
        <f t="shared" si="1"/>
        <v/>
      </c>
      <c r="U52" s="971"/>
      <c r="V52" s="969"/>
      <c r="W52" s="970"/>
      <c r="X52" s="483"/>
    </row>
    <row r="53" spans="1:29" customFormat="1" ht="30" customHeight="1" x14ac:dyDescent="0.2">
      <c r="A53" s="309"/>
      <c r="B53" s="772"/>
      <c r="C53" s="773"/>
      <c r="D53" s="158"/>
      <c r="E53" s="963"/>
      <c r="F53" s="964"/>
      <c r="G53" s="964"/>
      <c r="H53" s="964"/>
      <c r="I53" s="964"/>
      <c r="J53" s="964"/>
      <c r="K53" s="964"/>
      <c r="L53" s="964"/>
      <c r="M53" s="964"/>
      <c r="N53" s="965"/>
      <c r="O53" s="108"/>
      <c r="P53" s="257"/>
      <c r="Q53" s="966" t="str">
        <f t="shared" si="2"/>
        <v/>
      </c>
      <c r="R53" s="967"/>
      <c r="S53" s="968"/>
      <c r="T53" s="801" t="str">
        <f t="shared" si="1"/>
        <v/>
      </c>
      <c r="U53" s="971"/>
      <c r="V53" s="969"/>
      <c r="W53" s="970"/>
      <c r="X53" s="483"/>
    </row>
    <row r="54" spans="1:29" customFormat="1" ht="30" customHeight="1" x14ac:dyDescent="0.2">
      <c r="A54" s="309"/>
      <c r="B54" s="772"/>
      <c r="C54" s="773"/>
      <c r="D54" s="158"/>
      <c r="E54" s="963"/>
      <c r="F54" s="964"/>
      <c r="G54" s="964"/>
      <c r="H54" s="964"/>
      <c r="I54" s="964"/>
      <c r="J54" s="964"/>
      <c r="K54" s="964"/>
      <c r="L54" s="964"/>
      <c r="M54" s="964"/>
      <c r="N54" s="965"/>
      <c r="O54" s="108"/>
      <c r="P54" s="257"/>
      <c r="Q54" s="966" t="str">
        <f t="shared" si="2"/>
        <v/>
      </c>
      <c r="R54" s="967"/>
      <c r="S54" s="968"/>
      <c r="T54" s="801" t="str">
        <f t="shared" si="1"/>
        <v/>
      </c>
      <c r="U54" s="971"/>
      <c r="V54" s="969"/>
      <c r="W54" s="970"/>
      <c r="X54" s="483"/>
    </row>
    <row r="55" spans="1:29" customFormat="1" ht="30" customHeight="1" x14ac:dyDescent="0.2">
      <c r="A55" s="309"/>
      <c r="B55" s="772"/>
      <c r="C55" s="773"/>
      <c r="D55" s="158"/>
      <c r="E55" s="963"/>
      <c r="F55" s="964"/>
      <c r="G55" s="964"/>
      <c r="H55" s="964"/>
      <c r="I55" s="964"/>
      <c r="J55" s="964"/>
      <c r="K55" s="964"/>
      <c r="L55" s="964"/>
      <c r="M55" s="964"/>
      <c r="N55" s="965"/>
      <c r="O55" s="108"/>
      <c r="P55" s="257"/>
      <c r="Q55" s="966" t="str">
        <f>IF(D55*P55=0,"",D55*P55)</f>
        <v/>
      </c>
      <c r="R55" s="967"/>
      <c r="S55" s="968"/>
      <c r="T55" s="801" t="str">
        <f t="shared" si="1"/>
        <v/>
      </c>
      <c r="U55" s="971"/>
      <c r="V55" s="969"/>
      <c r="W55" s="970"/>
      <c r="X55" s="483"/>
    </row>
    <row r="56" spans="1:29" customFormat="1" ht="30" customHeight="1" x14ac:dyDescent="0.2">
      <c r="A56" s="309"/>
      <c r="B56" s="772"/>
      <c r="C56" s="773"/>
      <c r="D56" s="158"/>
      <c r="E56" s="963"/>
      <c r="F56" s="964"/>
      <c r="G56" s="964"/>
      <c r="H56" s="964"/>
      <c r="I56" s="964"/>
      <c r="J56" s="964"/>
      <c r="K56" s="964"/>
      <c r="L56" s="964"/>
      <c r="M56" s="964"/>
      <c r="N56" s="965"/>
      <c r="O56" s="108"/>
      <c r="P56" s="257"/>
      <c r="Q56" s="966" t="str">
        <f t="shared" si="2"/>
        <v/>
      </c>
      <c r="R56" s="967"/>
      <c r="S56" s="968"/>
      <c r="T56" s="801" t="str">
        <f t="shared" si="1"/>
        <v/>
      </c>
      <c r="U56" s="971"/>
      <c r="V56" s="969"/>
      <c r="W56" s="970"/>
      <c r="X56" s="483"/>
    </row>
    <row r="57" spans="1:29" customFormat="1" ht="30" customHeight="1" x14ac:dyDescent="0.2">
      <c r="A57" s="309"/>
      <c r="B57" s="772"/>
      <c r="C57" s="773"/>
      <c r="D57" s="158"/>
      <c r="E57" s="963"/>
      <c r="F57" s="964"/>
      <c r="G57" s="964"/>
      <c r="H57" s="964"/>
      <c r="I57" s="964"/>
      <c r="J57" s="964"/>
      <c r="K57" s="964"/>
      <c r="L57" s="964"/>
      <c r="M57" s="964"/>
      <c r="N57" s="965"/>
      <c r="O57" s="108"/>
      <c r="P57" s="257"/>
      <c r="Q57" s="966" t="str">
        <f t="shared" si="2"/>
        <v/>
      </c>
      <c r="R57" s="967"/>
      <c r="S57" s="968"/>
      <c r="T57" s="801" t="str">
        <f t="shared" si="1"/>
        <v/>
      </c>
      <c r="U57" s="971"/>
      <c r="V57" s="969"/>
      <c r="W57" s="970"/>
      <c r="X57" s="483"/>
    </row>
    <row r="58" spans="1:29" customFormat="1" ht="30" customHeight="1" x14ac:dyDescent="0.2">
      <c r="A58" s="309"/>
      <c r="B58" s="772"/>
      <c r="C58" s="773"/>
      <c r="D58" s="158"/>
      <c r="E58" s="963"/>
      <c r="F58" s="964"/>
      <c r="G58" s="964"/>
      <c r="H58" s="964"/>
      <c r="I58" s="964"/>
      <c r="J58" s="964"/>
      <c r="K58" s="964"/>
      <c r="L58" s="964"/>
      <c r="M58" s="964"/>
      <c r="N58" s="965"/>
      <c r="O58" s="108"/>
      <c r="P58" s="257"/>
      <c r="Q58" s="966" t="str">
        <f t="shared" si="2"/>
        <v/>
      </c>
      <c r="R58" s="967"/>
      <c r="S58" s="968"/>
      <c r="T58" s="801" t="str">
        <f t="shared" si="1"/>
        <v/>
      </c>
      <c r="U58" s="971"/>
      <c r="V58" s="969"/>
      <c r="W58" s="970"/>
      <c r="X58" s="483"/>
    </row>
    <row r="59" spans="1:29" customFormat="1" ht="21" customHeight="1" x14ac:dyDescent="0.2">
      <c r="A59" s="309"/>
      <c r="B59" s="772"/>
      <c r="C59" s="773"/>
      <c r="D59" s="158"/>
      <c r="E59" s="963"/>
      <c r="F59" s="964"/>
      <c r="G59" s="964"/>
      <c r="H59" s="964"/>
      <c r="I59" s="964"/>
      <c r="J59" s="964"/>
      <c r="K59" s="964"/>
      <c r="L59" s="964"/>
      <c r="M59" s="964"/>
      <c r="N59" s="965"/>
      <c r="O59" s="108"/>
      <c r="P59" s="257"/>
      <c r="Q59" s="966" t="str">
        <f t="shared" si="2"/>
        <v/>
      </c>
      <c r="R59" s="967"/>
      <c r="S59" s="968"/>
      <c r="T59" s="801" t="str">
        <f t="shared" si="1"/>
        <v/>
      </c>
      <c r="U59" s="971"/>
      <c r="V59" s="969"/>
      <c r="W59" s="970"/>
      <c r="X59" s="483"/>
    </row>
    <row r="60" spans="1:29" s="217" customFormat="1" ht="4.5" customHeight="1" x14ac:dyDescent="0.2">
      <c r="A60" s="623"/>
      <c r="B60" s="92"/>
      <c r="C60" s="164"/>
      <c r="D60" s="164"/>
      <c r="E60" s="164"/>
      <c r="F60" s="139"/>
      <c r="G60" s="139"/>
      <c r="H60" s="139"/>
      <c r="I60" s="139"/>
      <c r="J60" s="139"/>
      <c r="K60" s="139"/>
      <c r="L60" s="139"/>
      <c r="M60" s="139"/>
      <c r="N60" s="139"/>
      <c r="O60" s="164"/>
      <c r="P60" s="164"/>
      <c r="Q60" s="164"/>
      <c r="R60" s="165"/>
      <c r="S60" s="165"/>
      <c r="T60" s="165"/>
      <c r="U60" s="166"/>
      <c r="V60" s="362"/>
      <c r="W60" s="362"/>
      <c r="X60" s="658"/>
      <c r="Y60" s="167"/>
    </row>
    <row r="61" spans="1:29" s="147" customFormat="1" ht="21.75" customHeight="1" x14ac:dyDescent="0.2">
      <c r="A61" s="632"/>
      <c r="B61" s="351" t="s">
        <v>147</v>
      </c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63"/>
      <c r="W61" s="363"/>
      <c r="X61" s="659"/>
      <c r="Y61"/>
      <c r="Z61"/>
    </row>
    <row r="62" spans="1:29" customFormat="1" ht="12.75" customHeight="1" x14ac:dyDescent="0.2">
      <c r="A62" s="623"/>
      <c r="B62" s="972" t="str">
        <f>'1-MPN'!B53</f>
        <v>FAPESP, NOVEMBRO DE 2013</v>
      </c>
      <c r="C62" s="972"/>
      <c r="D62" s="972"/>
      <c r="E62" s="972"/>
      <c r="F62" s="79"/>
      <c r="G62" s="79"/>
      <c r="H62" s="79"/>
      <c r="I62" s="79"/>
      <c r="J62" s="79"/>
      <c r="K62" s="79"/>
      <c r="L62" s="79"/>
      <c r="M62" s="79"/>
      <c r="N62" s="110"/>
      <c r="O62" s="110"/>
      <c r="P62" s="79"/>
      <c r="Q62" s="79"/>
      <c r="R62" s="79"/>
      <c r="S62" s="79"/>
      <c r="T62" s="79"/>
      <c r="U62" s="184"/>
      <c r="V62" s="184"/>
      <c r="W62" s="184">
        <v>1</v>
      </c>
      <c r="X62" s="451"/>
    </row>
    <row r="63" spans="1:29" customFormat="1" ht="12.75" customHeight="1" x14ac:dyDescent="0.2">
      <c r="A63" s="638"/>
      <c r="C63" s="44"/>
      <c r="D63" s="44"/>
      <c r="E63" s="44"/>
      <c r="F63" s="35"/>
      <c r="G63" s="35"/>
      <c r="H63" s="35"/>
      <c r="I63" s="35"/>
      <c r="J63" s="35"/>
      <c r="K63" s="35"/>
      <c r="L63" s="35"/>
      <c r="M63" s="35"/>
      <c r="N63" s="44"/>
      <c r="O63" s="44"/>
      <c r="P63" s="35"/>
      <c r="Q63" s="35"/>
      <c r="R63" s="35"/>
      <c r="S63" s="35"/>
      <c r="T63" s="35"/>
      <c r="U63" s="35"/>
      <c r="V63" s="35"/>
      <c r="W63" s="35"/>
      <c r="X63" s="332"/>
    </row>
    <row r="64" spans="1:29" s="147" customFormat="1" ht="16.5" customHeight="1" x14ac:dyDescent="0.2">
      <c r="A64" s="632"/>
      <c r="B64" s="788" t="s">
        <v>1</v>
      </c>
      <c r="C64" s="868"/>
      <c r="D64" s="143" t="s">
        <v>2</v>
      </c>
      <c r="E64" s="142" t="s">
        <v>132</v>
      </c>
      <c r="F64" s="230"/>
      <c r="G64" s="230"/>
      <c r="H64" s="230"/>
      <c r="I64" s="230"/>
      <c r="J64" s="230"/>
      <c r="K64" s="230"/>
      <c r="L64" s="983"/>
      <c r="M64" s="983"/>
      <c r="N64" s="984"/>
      <c r="O64" s="24" t="s">
        <v>4</v>
      </c>
      <c r="P64" s="143" t="s">
        <v>5</v>
      </c>
      <c r="Q64" s="788" t="s">
        <v>6</v>
      </c>
      <c r="R64" s="790"/>
      <c r="S64" s="789"/>
      <c r="T64" s="788" t="s">
        <v>7</v>
      </c>
      <c r="U64" s="867"/>
      <c r="V64" s="978" t="s">
        <v>8</v>
      </c>
      <c r="W64" s="979"/>
      <c r="X64" s="656"/>
      <c r="Y64"/>
      <c r="Z64" s="223"/>
      <c r="AA64" s="223"/>
      <c r="AB64" s="223"/>
      <c r="AC64"/>
    </row>
    <row r="65" spans="1:28" customFormat="1" ht="12.75" customHeight="1" x14ac:dyDescent="0.2">
      <c r="A65" s="623"/>
      <c r="B65" s="831"/>
      <c r="C65" s="980"/>
      <c r="D65" s="149"/>
      <c r="E65" s="148"/>
      <c r="F65" s="231"/>
      <c r="G65" s="231"/>
      <c r="H65" s="231"/>
      <c r="I65" s="231"/>
      <c r="J65" s="231"/>
      <c r="K65" s="231"/>
      <c r="L65" s="992"/>
      <c r="M65" s="992"/>
      <c r="N65" s="993"/>
      <c r="O65" s="199" t="s">
        <v>69</v>
      </c>
      <c r="P65" s="150" t="s">
        <v>70</v>
      </c>
      <c r="Q65" s="250"/>
      <c r="R65" s="79"/>
      <c r="S65" s="79"/>
      <c r="T65" s="791" t="s">
        <v>71</v>
      </c>
      <c r="U65" s="792"/>
      <c r="V65" s="981"/>
      <c r="W65" s="982"/>
      <c r="X65" s="480"/>
      <c r="Z65" s="223"/>
      <c r="AA65" s="223"/>
      <c r="AB65" s="223"/>
    </row>
    <row r="66" spans="1:28" s="147" customFormat="1" ht="23.25" customHeight="1" x14ac:dyDescent="0.2">
      <c r="A66" s="632"/>
      <c r="B66" s="833" t="s">
        <v>9</v>
      </c>
      <c r="C66" s="821"/>
      <c r="D66" s="152" t="s">
        <v>16</v>
      </c>
      <c r="E66" s="835" t="s">
        <v>17</v>
      </c>
      <c r="F66" s="836"/>
      <c r="G66" s="836"/>
      <c r="H66" s="836"/>
      <c r="I66" s="836"/>
      <c r="J66" s="836"/>
      <c r="K66" s="836"/>
      <c r="L66" s="836"/>
      <c r="M66" s="836"/>
      <c r="N66" s="837"/>
      <c r="O66" s="33" t="s">
        <v>72</v>
      </c>
      <c r="P66" s="154" t="s">
        <v>73</v>
      </c>
      <c r="Q66" s="973" t="s">
        <v>12</v>
      </c>
      <c r="R66" s="974"/>
      <c r="S66" s="975"/>
      <c r="T66" s="794" t="s">
        <v>74</v>
      </c>
      <c r="U66" s="796"/>
      <c r="V66" s="976" t="s">
        <v>10</v>
      </c>
      <c r="W66" s="977"/>
      <c r="X66" s="480"/>
      <c r="Z66" s="224"/>
      <c r="AA66" s="225"/>
      <c r="AB66" s="225"/>
    </row>
    <row r="67" spans="1:28" customFormat="1" ht="30" customHeight="1" x14ac:dyDescent="0.2">
      <c r="A67" s="309"/>
      <c r="B67" s="772"/>
      <c r="C67" s="773"/>
      <c r="D67" s="158"/>
      <c r="E67" s="963"/>
      <c r="F67" s="964"/>
      <c r="G67" s="964"/>
      <c r="H67" s="964"/>
      <c r="I67" s="964"/>
      <c r="J67" s="964"/>
      <c r="K67" s="964"/>
      <c r="L67" s="964"/>
      <c r="M67" s="964"/>
      <c r="N67" s="965"/>
      <c r="O67" s="108"/>
      <c r="P67" s="257"/>
      <c r="Q67" s="966" t="str">
        <f t="shared" ref="Q67:Q78" si="8">IF(D67*P67=0,"",D67*P67)</f>
        <v/>
      </c>
      <c r="R67" s="967"/>
      <c r="S67" s="968"/>
      <c r="T67" s="801" t="str">
        <f t="shared" ref="T67:T111" si="9">IF(ISERROR(INDEX($AB$21:$AB$24,MATCH(O67,$AA$21:$AA$24,0))*Q67),"",INDEX($AB$21:$AB$24,MATCH(O67,$AA$21:$AA$24,0))*Q67)</f>
        <v/>
      </c>
      <c r="U67" s="971"/>
      <c r="V67" s="969"/>
      <c r="W67" s="970"/>
      <c r="X67" s="657"/>
      <c r="Z67" s="357"/>
      <c r="AA67" s="358"/>
      <c r="AB67" s="359"/>
    </row>
    <row r="68" spans="1:28" customFormat="1" ht="30" customHeight="1" x14ac:dyDescent="0.2">
      <c r="A68" s="309"/>
      <c r="B68" s="772"/>
      <c r="C68" s="773"/>
      <c r="D68" s="158"/>
      <c r="E68" s="963"/>
      <c r="F68" s="964"/>
      <c r="G68" s="964"/>
      <c r="H68" s="964"/>
      <c r="I68" s="964"/>
      <c r="J68" s="964"/>
      <c r="K68" s="964"/>
      <c r="L68" s="964"/>
      <c r="M68" s="964"/>
      <c r="N68" s="965"/>
      <c r="O68" s="108"/>
      <c r="P68" s="257"/>
      <c r="Q68" s="966" t="str">
        <f t="shared" si="8"/>
        <v/>
      </c>
      <c r="R68" s="967"/>
      <c r="S68" s="968"/>
      <c r="T68" s="801" t="str">
        <f t="shared" si="9"/>
        <v/>
      </c>
      <c r="U68" s="971"/>
      <c r="V68" s="969"/>
      <c r="W68" s="970"/>
      <c r="X68" s="657"/>
      <c r="Z68" s="360"/>
      <c r="AA68" s="358"/>
      <c r="AB68" s="359"/>
    </row>
    <row r="69" spans="1:28" customFormat="1" ht="30" customHeight="1" x14ac:dyDescent="0.2">
      <c r="A69" s="309"/>
      <c r="B69" s="772"/>
      <c r="C69" s="773"/>
      <c r="D69" s="158"/>
      <c r="E69" s="963"/>
      <c r="F69" s="964"/>
      <c r="G69" s="964"/>
      <c r="H69" s="964"/>
      <c r="I69" s="964"/>
      <c r="J69" s="964"/>
      <c r="K69" s="964"/>
      <c r="L69" s="964"/>
      <c r="M69" s="964"/>
      <c r="N69" s="965"/>
      <c r="O69" s="108"/>
      <c r="P69" s="257"/>
      <c r="Q69" s="966" t="str">
        <f t="shared" si="8"/>
        <v/>
      </c>
      <c r="R69" s="967"/>
      <c r="S69" s="968"/>
      <c r="T69" s="801" t="str">
        <f t="shared" si="9"/>
        <v/>
      </c>
      <c r="U69" s="971"/>
      <c r="V69" s="969"/>
      <c r="W69" s="970"/>
      <c r="X69" s="483"/>
      <c r="Z69" s="360"/>
      <c r="AA69" s="358"/>
      <c r="AB69" s="359"/>
    </row>
    <row r="70" spans="1:28" customFormat="1" ht="30" customHeight="1" x14ac:dyDescent="0.2">
      <c r="A70" s="309"/>
      <c r="B70" s="772"/>
      <c r="C70" s="773"/>
      <c r="D70" s="158"/>
      <c r="E70" s="963"/>
      <c r="F70" s="964"/>
      <c r="G70" s="964"/>
      <c r="H70" s="964"/>
      <c r="I70" s="964"/>
      <c r="J70" s="964"/>
      <c r="K70" s="964"/>
      <c r="L70" s="964"/>
      <c r="M70" s="964"/>
      <c r="N70" s="965"/>
      <c r="O70" s="108"/>
      <c r="P70" s="257"/>
      <c r="Q70" s="966" t="str">
        <f>IF(D70*P70=0,"",D70*P70)</f>
        <v/>
      </c>
      <c r="R70" s="967"/>
      <c r="S70" s="968"/>
      <c r="T70" s="801" t="str">
        <f t="shared" si="9"/>
        <v/>
      </c>
      <c r="U70" s="971"/>
      <c r="V70" s="969"/>
      <c r="W70" s="970"/>
      <c r="X70" s="483"/>
    </row>
    <row r="71" spans="1:28" customFormat="1" ht="30" customHeight="1" x14ac:dyDescent="0.2">
      <c r="A71" s="309"/>
      <c r="B71" s="772"/>
      <c r="C71" s="773"/>
      <c r="D71" s="158"/>
      <c r="E71" s="963"/>
      <c r="F71" s="964"/>
      <c r="G71" s="964"/>
      <c r="H71" s="964"/>
      <c r="I71" s="964"/>
      <c r="J71" s="964"/>
      <c r="K71" s="964"/>
      <c r="L71" s="964"/>
      <c r="M71" s="964"/>
      <c r="N71" s="965"/>
      <c r="O71" s="108"/>
      <c r="P71" s="257"/>
      <c r="Q71" s="966" t="str">
        <f t="shared" si="8"/>
        <v/>
      </c>
      <c r="R71" s="967"/>
      <c r="S71" s="968"/>
      <c r="T71" s="801" t="str">
        <f t="shared" si="9"/>
        <v/>
      </c>
      <c r="U71" s="971"/>
      <c r="V71" s="969"/>
      <c r="W71" s="970"/>
      <c r="X71" s="483"/>
    </row>
    <row r="72" spans="1:28" customFormat="1" ht="30" customHeight="1" x14ac:dyDescent="0.2">
      <c r="A72" s="309"/>
      <c r="B72" s="772"/>
      <c r="C72" s="773"/>
      <c r="D72" s="158"/>
      <c r="E72" s="963"/>
      <c r="F72" s="964"/>
      <c r="G72" s="964"/>
      <c r="H72" s="964"/>
      <c r="I72" s="964"/>
      <c r="J72" s="964"/>
      <c r="K72" s="964"/>
      <c r="L72" s="964"/>
      <c r="M72" s="964"/>
      <c r="N72" s="965"/>
      <c r="O72" s="108"/>
      <c r="P72" s="257"/>
      <c r="Q72" s="966" t="str">
        <f t="shared" si="8"/>
        <v/>
      </c>
      <c r="R72" s="967"/>
      <c r="S72" s="968"/>
      <c r="T72" s="801" t="str">
        <f t="shared" si="9"/>
        <v/>
      </c>
      <c r="U72" s="971"/>
      <c r="V72" s="248"/>
      <c r="W72" s="249"/>
      <c r="X72" s="483"/>
    </row>
    <row r="73" spans="1:28" customFormat="1" ht="30" customHeight="1" x14ac:dyDescent="0.2">
      <c r="A73" s="309"/>
      <c r="B73" s="772"/>
      <c r="C73" s="773"/>
      <c r="D73" s="158"/>
      <c r="E73" s="963"/>
      <c r="F73" s="964"/>
      <c r="G73" s="964"/>
      <c r="H73" s="964"/>
      <c r="I73" s="964"/>
      <c r="J73" s="964"/>
      <c r="K73" s="964"/>
      <c r="L73" s="964"/>
      <c r="M73" s="964"/>
      <c r="N73" s="965"/>
      <c r="O73" s="108"/>
      <c r="P73" s="257"/>
      <c r="Q73" s="966" t="str">
        <f t="shared" si="8"/>
        <v/>
      </c>
      <c r="R73" s="967"/>
      <c r="S73" s="968"/>
      <c r="T73" s="801" t="str">
        <f t="shared" si="9"/>
        <v/>
      </c>
      <c r="U73" s="971"/>
      <c r="V73" s="969"/>
      <c r="W73" s="970"/>
      <c r="X73" s="483"/>
    </row>
    <row r="74" spans="1:28" customFormat="1" ht="30" customHeight="1" x14ac:dyDescent="0.2">
      <c r="A74" s="309"/>
      <c r="B74" s="772"/>
      <c r="C74" s="773"/>
      <c r="D74" s="158"/>
      <c r="E74" s="963"/>
      <c r="F74" s="964"/>
      <c r="G74" s="964"/>
      <c r="H74" s="964"/>
      <c r="I74" s="964"/>
      <c r="J74" s="964"/>
      <c r="K74" s="964"/>
      <c r="L74" s="964"/>
      <c r="M74" s="964"/>
      <c r="N74" s="965"/>
      <c r="O74" s="108"/>
      <c r="P74" s="257"/>
      <c r="Q74" s="966" t="str">
        <f t="shared" si="8"/>
        <v/>
      </c>
      <c r="R74" s="967"/>
      <c r="S74" s="968"/>
      <c r="T74" s="801" t="str">
        <f t="shared" si="9"/>
        <v/>
      </c>
      <c r="U74" s="971"/>
      <c r="V74" s="969"/>
      <c r="W74" s="970"/>
      <c r="X74" s="483"/>
    </row>
    <row r="75" spans="1:28" customFormat="1" ht="30" customHeight="1" x14ac:dyDescent="0.2">
      <c r="A75" s="309"/>
      <c r="B75" s="772"/>
      <c r="C75" s="773"/>
      <c r="D75" s="158"/>
      <c r="E75" s="963"/>
      <c r="F75" s="964"/>
      <c r="G75" s="964"/>
      <c r="H75" s="964"/>
      <c r="I75" s="964"/>
      <c r="J75" s="964"/>
      <c r="K75" s="964"/>
      <c r="L75" s="964"/>
      <c r="M75" s="964"/>
      <c r="N75" s="965"/>
      <c r="O75" s="108"/>
      <c r="P75" s="257"/>
      <c r="Q75" s="966" t="str">
        <f t="shared" si="8"/>
        <v/>
      </c>
      <c r="R75" s="967"/>
      <c r="S75" s="968"/>
      <c r="T75" s="801" t="str">
        <f t="shared" si="9"/>
        <v/>
      </c>
      <c r="U75" s="971"/>
      <c r="V75" s="969"/>
      <c r="W75" s="970"/>
      <c r="X75" s="483"/>
    </row>
    <row r="76" spans="1:28" customFormat="1" ht="30" customHeight="1" x14ac:dyDescent="0.2">
      <c r="A76" s="309"/>
      <c r="B76" s="772"/>
      <c r="C76" s="773"/>
      <c r="D76" s="158"/>
      <c r="E76" s="963"/>
      <c r="F76" s="964"/>
      <c r="G76" s="964"/>
      <c r="H76" s="964"/>
      <c r="I76" s="964"/>
      <c r="J76" s="964"/>
      <c r="K76" s="964"/>
      <c r="L76" s="964"/>
      <c r="M76" s="964"/>
      <c r="N76" s="965"/>
      <c r="O76" s="108"/>
      <c r="P76" s="257"/>
      <c r="Q76" s="966" t="str">
        <f t="shared" si="8"/>
        <v/>
      </c>
      <c r="R76" s="967"/>
      <c r="S76" s="968"/>
      <c r="T76" s="801" t="str">
        <f t="shared" si="9"/>
        <v/>
      </c>
      <c r="U76" s="971"/>
      <c r="V76" s="969"/>
      <c r="W76" s="970"/>
      <c r="X76" s="483"/>
    </row>
    <row r="77" spans="1:28" customFormat="1" ht="30" customHeight="1" x14ac:dyDescent="0.2">
      <c r="A77" s="309"/>
      <c r="B77" s="772"/>
      <c r="C77" s="773"/>
      <c r="D77" s="158"/>
      <c r="E77" s="963"/>
      <c r="F77" s="964"/>
      <c r="G77" s="964"/>
      <c r="H77" s="964"/>
      <c r="I77" s="964"/>
      <c r="J77" s="964"/>
      <c r="K77" s="964"/>
      <c r="L77" s="964"/>
      <c r="M77" s="964"/>
      <c r="N77" s="965"/>
      <c r="O77" s="108"/>
      <c r="P77" s="257"/>
      <c r="Q77" s="966" t="str">
        <f t="shared" si="8"/>
        <v/>
      </c>
      <c r="R77" s="967"/>
      <c r="S77" s="968"/>
      <c r="T77" s="801" t="str">
        <f t="shared" si="9"/>
        <v/>
      </c>
      <c r="U77" s="971"/>
      <c r="V77" s="969"/>
      <c r="W77" s="970"/>
      <c r="X77" s="483"/>
    </row>
    <row r="78" spans="1:28" customFormat="1" ht="30" customHeight="1" x14ac:dyDescent="0.2">
      <c r="A78" s="309"/>
      <c r="B78" s="772"/>
      <c r="C78" s="773"/>
      <c r="D78" s="158"/>
      <c r="E78" s="963"/>
      <c r="F78" s="964"/>
      <c r="G78" s="964"/>
      <c r="H78" s="964"/>
      <c r="I78" s="964"/>
      <c r="J78" s="964"/>
      <c r="K78" s="964"/>
      <c r="L78" s="964"/>
      <c r="M78" s="964"/>
      <c r="N78" s="965"/>
      <c r="O78" s="108"/>
      <c r="P78" s="257"/>
      <c r="Q78" s="966" t="str">
        <f t="shared" si="8"/>
        <v/>
      </c>
      <c r="R78" s="967"/>
      <c r="S78" s="968"/>
      <c r="T78" s="801" t="str">
        <f t="shared" si="9"/>
        <v/>
      </c>
      <c r="U78" s="971"/>
      <c r="V78" s="969"/>
      <c r="W78" s="970"/>
      <c r="X78" s="483"/>
    </row>
    <row r="79" spans="1:28" customFormat="1" ht="30" customHeight="1" x14ac:dyDescent="0.2">
      <c r="A79" s="309"/>
      <c r="B79" s="772"/>
      <c r="C79" s="773"/>
      <c r="D79" s="158"/>
      <c r="E79" s="963"/>
      <c r="F79" s="964"/>
      <c r="G79" s="964"/>
      <c r="H79" s="964"/>
      <c r="I79" s="964"/>
      <c r="J79" s="964"/>
      <c r="K79" s="964"/>
      <c r="L79" s="964"/>
      <c r="M79" s="964"/>
      <c r="N79" s="965"/>
      <c r="O79" s="108"/>
      <c r="P79" s="257"/>
      <c r="Q79" s="966" t="str">
        <f>IF(D79*P79=0,"",D79*P79)</f>
        <v/>
      </c>
      <c r="R79" s="967"/>
      <c r="S79" s="968"/>
      <c r="T79" s="801" t="str">
        <f t="shared" si="9"/>
        <v/>
      </c>
      <c r="U79" s="971"/>
      <c r="V79" s="969"/>
      <c r="W79" s="970"/>
      <c r="X79" s="483"/>
    </row>
    <row r="80" spans="1:28" customFormat="1" ht="30" customHeight="1" x14ac:dyDescent="0.2">
      <c r="A80" s="309"/>
      <c r="B80" s="772"/>
      <c r="C80" s="773"/>
      <c r="D80" s="158"/>
      <c r="E80" s="963"/>
      <c r="F80" s="964"/>
      <c r="G80" s="964"/>
      <c r="H80" s="964"/>
      <c r="I80" s="964"/>
      <c r="J80" s="964"/>
      <c r="K80" s="964"/>
      <c r="L80" s="964"/>
      <c r="M80" s="964"/>
      <c r="N80" s="965"/>
      <c r="O80" s="108"/>
      <c r="P80" s="257"/>
      <c r="Q80" s="966" t="str">
        <f t="shared" ref="Q80:Q111" si="10">IF(D80*P80=0,"",D80*P80)</f>
        <v/>
      </c>
      <c r="R80" s="967"/>
      <c r="S80" s="968"/>
      <c r="T80" s="801" t="str">
        <f t="shared" si="9"/>
        <v/>
      </c>
      <c r="U80" s="971"/>
      <c r="V80" s="969"/>
      <c r="W80" s="970"/>
      <c r="X80" s="483"/>
    </row>
    <row r="81" spans="1:24" customFormat="1" ht="30" customHeight="1" x14ac:dyDescent="0.2">
      <c r="A81" s="309"/>
      <c r="B81" s="772"/>
      <c r="C81" s="773"/>
      <c r="D81" s="158"/>
      <c r="E81" s="963"/>
      <c r="F81" s="964"/>
      <c r="G81" s="964"/>
      <c r="H81" s="964"/>
      <c r="I81" s="964"/>
      <c r="J81" s="964"/>
      <c r="K81" s="964"/>
      <c r="L81" s="964"/>
      <c r="M81" s="964"/>
      <c r="N81" s="965"/>
      <c r="O81" s="108"/>
      <c r="P81" s="257"/>
      <c r="Q81" s="966" t="str">
        <f t="shared" si="10"/>
        <v/>
      </c>
      <c r="R81" s="967"/>
      <c r="S81" s="968"/>
      <c r="T81" s="801" t="str">
        <f t="shared" si="9"/>
        <v/>
      </c>
      <c r="U81" s="971"/>
      <c r="V81" s="248"/>
      <c r="W81" s="249"/>
      <c r="X81" s="483"/>
    </row>
    <row r="82" spans="1:24" customFormat="1" ht="30" customHeight="1" x14ac:dyDescent="0.2">
      <c r="A82" s="309"/>
      <c r="B82" s="772"/>
      <c r="C82" s="773"/>
      <c r="D82" s="158"/>
      <c r="E82" s="963"/>
      <c r="F82" s="964"/>
      <c r="G82" s="964"/>
      <c r="H82" s="964"/>
      <c r="I82" s="964"/>
      <c r="J82" s="964"/>
      <c r="K82" s="964"/>
      <c r="L82" s="964"/>
      <c r="M82" s="964"/>
      <c r="N82" s="965"/>
      <c r="O82" s="108"/>
      <c r="P82" s="257"/>
      <c r="Q82" s="966" t="str">
        <f t="shared" si="10"/>
        <v/>
      </c>
      <c r="R82" s="967"/>
      <c r="S82" s="968"/>
      <c r="T82" s="801" t="str">
        <f t="shared" si="9"/>
        <v/>
      </c>
      <c r="U82" s="971"/>
      <c r="V82" s="969"/>
      <c r="W82" s="970"/>
      <c r="X82" s="483"/>
    </row>
    <row r="83" spans="1:24" customFormat="1" ht="30" customHeight="1" x14ac:dyDescent="0.2">
      <c r="A83" s="309"/>
      <c r="B83" s="772"/>
      <c r="C83" s="773"/>
      <c r="D83" s="158"/>
      <c r="E83" s="963"/>
      <c r="F83" s="964"/>
      <c r="G83" s="964"/>
      <c r="H83" s="964"/>
      <c r="I83" s="964"/>
      <c r="J83" s="964"/>
      <c r="K83" s="964"/>
      <c r="L83" s="964"/>
      <c r="M83" s="964"/>
      <c r="N83" s="965"/>
      <c r="O83" s="108"/>
      <c r="P83" s="257"/>
      <c r="Q83" s="966" t="str">
        <f t="shared" si="10"/>
        <v/>
      </c>
      <c r="R83" s="967"/>
      <c r="S83" s="968"/>
      <c r="T83" s="801" t="str">
        <f t="shared" si="9"/>
        <v/>
      </c>
      <c r="U83" s="971"/>
      <c r="V83" s="969"/>
      <c r="W83" s="970"/>
      <c r="X83" s="483"/>
    </row>
    <row r="84" spans="1:24" customFormat="1" ht="30" customHeight="1" x14ac:dyDescent="0.2">
      <c r="A84" s="309"/>
      <c r="B84" s="772"/>
      <c r="C84" s="773"/>
      <c r="D84" s="158"/>
      <c r="E84" s="963"/>
      <c r="F84" s="964"/>
      <c r="G84" s="964"/>
      <c r="H84" s="964"/>
      <c r="I84" s="964"/>
      <c r="J84" s="964"/>
      <c r="K84" s="964"/>
      <c r="L84" s="964"/>
      <c r="M84" s="964"/>
      <c r="N84" s="965"/>
      <c r="O84" s="108"/>
      <c r="P84" s="257"/>
      <c r="Q84" s="966" t="str">
        <f t="shared" si="10"/>
        <v/>
      </c>
      <c r="R84" s="967"/>
      <c r="S84" s="968"/>
      <c r="T84" s="801" t="str">
        <f t="shared" si="9"/>
        <v/>
      </c>
      <c r="U84" s="971"/>
      <c r="V84" s="969"/>
      <c r="W84" s="970"/>
      <c r="X84" s="483"/>
    </row>
    <row r="85" spans="1:24" customFormat="1" ht="30" customHeight="1" x14ac:dyDescent="0.2">
      <c r="A85" s="309"/>
      <c r="B85" s="772"/>
      <c r="C85" s="773"/>
      <c r="D85" s="158"/>
      <c r="E85" s="963"/>
      <c r="F85" s="964"/>
      <c r="G85" s="964"/>
      <c r="H85" s="964"/>
      <c r="I85" s="964"/>
      <c r="J85" s="964"/>
      <c r="K85" s="964"/>
      <c r="L85" s="964"/>
      <c r="M85" s="964"/>
      <c r="N85" s="965"/>
      <c r="O85" s="108"/>
      <c r="P85" s="257"/>
      <c r="Q85" s="966" t="str">
        <f t="shared" si="10"/>
        <v/>
      </c>
      <c r="R85" s="967"/>
      <c r="S85" s="968"/>
      <c r="T85" s="801" t="str">
        <f t="shared" si="9"/>
        <v/>
      </c>
      <c r="U85" s="971"/>
      <c r="V85" s="969"/>
      <c r="W85" s="970"/>
      <c r="X85" s="483"/>
    </row>
    <row r="86" spans="1:24" customFormat="1" ht="30" customHeight="1" x14ac:dyDescent="0.2">
      <c r="A86" s="309"/>
      <c r="B86" s="772"/>
      <c r="C86" s="773"/>
      <c r="D86" s="158"/>
      <c r="E86" s="963"/>
      <c r="F86" s="964"/>
      <c r="G86" s="964"/>
      <c r="H86" s="964"/>
      <c r="I86" s="964"/>
      <c r="J86" s="964"/>
      <c r="K86" s="964"/>
      <c r="L86" s="964"/>
      <c r="M86" s="964"/>
      <c r="N86" s="965"/>
      <c r="O86" s="108"/>
      <c r="P86" s="257"/>
      <c r="Q86" s="966" t="str">
        <f t="shared" si="10"/>
        <v/>
      </c>
      <c r="R86" s="967"/>
      <c r="S86" s="968"/>
      <c r="T86" s="801" t="str">
        <f t="shared" si="9"/>
        <v/>
      </c>
      <c r="U86" s="971"/>
      <c r="V86" s="969"/>
      <c r="W86" s="970"/>
      <c r="X86" s="483"/>
    </row>
    <row r="87" spans="1:24" customFormat="1" ht="30" customHeight="1" x14ac:dyDescent="0.2">
      <c r="A87" s="309"/>
      <c r="B87" s="772"/>
      <c r="C87" s="773"/>
      <c r="D87" s="158"/>
      <c r="E87" s="963"/>
      <c r="F87" s="964"/>
      <c r="G87" s="964"/>
      <c r="H87" s="964"/>
      <c r="I87" s="964"/>
      <c r="J87" s="964"/>
      <c r="K87" s="964"/>
      <c r="L87" s="964"/>
      <c r="M87" s="964"/>
      <c r="N87" s="965"/>
      <c r="O87" s="108"/>
      <c r="P87" s="257"/>
      <c r="Q87" s="966" t="str">
        <f t="shared" si="10"/>
        <v/>
      </c>
      <c r="R87" s="967"/>
      <c r="S87" s="968"/>
      <c r="T87" s="801" t="str">
        <f t="shared" si="9"/>
        <v/>
      </c>
      <c r="U87" s="971"/>
      <c r="V87" s="969"/>
      <c r="W87" s="970"/>
      <c r="X87" s="483"/>
    </row>
    <row r="88" spans="1:24" customFormat="1" ht="30" customHeight="1" x14ac:dyDescent="0.2">
      <c r="A88" s="309"/>
      <c r="B88" s="772"/>
      <c r="C88" s="773"/>
      <c r="D88" s="158"/>
      <c r="E88" s="963"/>
      <c r="F88" s="964"/>
      <c r="G88" s="964"/>
      <c r="H88" s="964"/>
      <c r="I88" s="964"/>
      <c r="J88" s="964"/>
      <c r="K88" s="964"/>
      <c r="L88" s="964"/>
      <c r="M88" s="964"/>
      <c r="N88" s="965"/>
      <c r="O88" s="108"/>
      <c r="P88" s="257"/>
      <c r="Q88" s="966" t="str">
        <f>IF(D88*P88=0,"",D88*P88)</f>
        <v/>
      </c>
      <c r="R88" s="967"/>
      <c r="S88" s="968"/>
      <c r="T88" s="801" t="str">
        <f t="shared" si="9"/>
        <v/>
      </c>
      <c r="U88" s="971"/>
      <c r="V88" s="969"/>
      <c r="W88" s="970"/>
      <c r="X88" s="483"/>
    </row>
    <row r="89" spans="1:24" customFormat="1" ht="30" customHeight="1" x14ac:dyDescent="0.2">
      <c r="A89" s="309"/>
      <c r="B89" s="772"/>
      <c r="C89" s="773"/>
      <c r="D89" s="158"/>
      <c r="E89" s="963"/>
      <c r="F89" s="964"/>
      <c r="G89" s="964"/>
      <c r="H89" s="964"/>
      <c r="I89" s="964"/>
      <c r="J89" s="964"/>
      <c r="K89" s="964"/>
      <c r="L89" s="964"/>
      <c r="M89" s="964"/>
      <c r="N89" s="965"/>
      <c r="O89" s="108"/>
      <c r="P89" s="257"/>
      <c r="Q89" s="966" t="str">
        <f>IF(D89*P89=0,"",D89*P89)</f>
        <v/>
      </c>
      <c r="R89" s="967"/>
      <c r="S89" s="968"/>
      <c r="T89" s="801" t="str">
        <f t="shared" si="9"/>
        <v/>
      </c>
      <c r="U89" s="971"/>
      <c r="V89" s="969"/>
      <c r="W89" s="970"/>
      <c r="X89" s="483"/>
    </row>
    <row r="90" spans="1:24" customFormat="1" ht="30" customHeight="1" x14ac:dyDescent="0.2">
      <c r="A90" s="309"/>
      <c r="B90" s="772"/>
      <c r="C90" s="773"/>
      <c r="D90" s="158"/>
      <c r="E90" s="963"/>
      <c r="F90" s="964"/>
      <c r="G90" s="964"/>
      <c r="H90" s="964"/>
      <c r="I90" s="964"/>
      <c r="J90" s="964"/>
      <c r="K90" s="964"/>
      <c r="L90" s="964"/>
      <c r="M90" s="964"/>
      <c r="N90" s="965"/>
      <c r="O90" s="108"/>
      <c r="P90" s="257"/>
      <c r="Q90" s="966" t="str">
        <f t="shared" si="10"/>
        <v/>
      </c>
      <c r="R90" s="967"/>
      <c r="S90" s="968"/>
      <c r="T90" s="801" t="str">
        <f t="shared" si="9"/>
        <v/>
      </c>
      <c r="U90" s="971"/>
      <c r="V90" s="969"/>
      <c r="W90" s="970"/>
      <c r="X90" s="483"/>
    </row>
    <row r="91" spans="1:24" s="612" customFormat="1" ht="30" customHeight="1" x14ac:dyDescent="0.2">
      <c r="A91" s="309"/>
      <c r="B91" s="772"/>
      <c r="C91" s="773"/>
      <c r="D91" s="158"/>
      <c r="E91" s="963"/>
      <c r="F91" s="964"/>
      <c r="G91" s="964"/>
      <c r="H91" s="964"/>
      <c r="I91" s="964"/>
      <c r="J91" s="964"/>
      <c r="K91" s="964"/>
      <c r="L91" s="964"/>
      <c r="M91" s="964"/>
      <c r="N91" s="965"/>
      <c r="O91" s="108"/>
      <c r="P91" s="257"/>
      <c r="Q91" s="966" t="str">
        <f t="shared" si="10"/>
        <v/>
      </c>
      <c r="R91" s="967"/>
      <c r="S91" s="968"/>
      <c r="T91" s="801" t="str">
        <f t="shared" ref="T91:T105" si="11">IF(ISERROR(INDEX($AB$21:$AB$24,MATCH(O91,$AA$21:$AA$24,0))*Q91),"",INDEX($AB$21:$AB$24,MATCH(O91,$AA$21:$AA$24,0))*Q91)</f>
        <v/>
      </c>
      <c r="U91" s="971"/>
      <c r="V91" s="969"/>
      <c r="W91" s="970"/>
      <c r="X91" s="483"/>
    </row>
    <row r="92" spans="1:24" s="612" customFormat="1" ht="30" customHeight="1" x14ac:dyDescent="0.2">
      <c r="A92" s="309"/>
      <c r="B92" s="772"/>
      <c r="C92" s="773"/>
      <c r="D92" s="158"/>
      <c r="E92" s="963"/>
      <c r="F92" s="964"/>
      <c r="G92" s="964"/>
      <c r="H92" s="964"/>
      <c r="I92" s="964"/>
      <c r="J92" s="964"/>
      <c r="K92" s="964"/>
      <c r="L92" s="964"/>
      <c r="M92" s="964"/>
      <c r="N92" s="965"/>
      <c r="O92" s="108"/>
      <c r="P92" s="257"/>
      <c r="Q92" s="966" t="str">
        <f t="shared" si="10"/>
        <v/>
      </c>
      <c r="R92" s="967"/>
      <c r="S92" s="968"/>
      <c r="T92" s="801" t="str">
        <f t="shared" si="11"/>
        <v/>
      </c>
      <c r="U92" s="971"/>
      <c r="V92" s="969"/>
      <c r="W92" s="970"/>
      <c r="X92" s="483"/>
    </row>
    <row r="93" spans="1:24" s="612" customFormat="1" ht="30" customHeight="1" x14ac:dyDescent="0.2">
      <c r="A93" s="309"/>
      <c r="B93" s="772"/>
      <c r="C93" s="773"/>
      <c r="D93" s="158"/>
      <c r="E93" s="963"/>
      <c r="F93" s="964"/>
      <c r="G93" s="964"/>
      <c r="H93" s="964"/>
      <c r="I93" s="964"/>
      <c r="J93" s="964"/>
      <c r="K93" s="964"/>
      <c r="L93" s="964"/>
      <c r="M93" s="964"/>
      <c r="N93" s="965"/>
      <c r="O93" s="108"/>
      <c r="P93" s="257"/>
      <c r="Q93" s="966" t="str">
        <f t="shared" si="10"/>
        <v/>
      </c>
      <c r="R93" s="967"/>
      <c r="S93" s="968"/>
      <c r="T93" s="801" t="str">
        <f t="shared" si="11"/>
        <v/>
      </c>
      <c r="U93" s="971"/>
      <c r="V93" s="969"/>
      <c r="W93" s="970"/>
      <c r="X93" s="483"/>
    </row>
    <row r="94" spans="1:24" s="612" customFormat="1" ht="30" customHeight="1" x14ac:dyDescent="0.2">
      <c r="A94" s="309"/>
      <c r="B94" s="772"/>
      <c r="C94" s="773"/>
      <c r="D94" s="158"/>
      <c r="E94" s="963"/>
      <c r="F94" s="964"/>
      <c r="G94" s="964"/>
      <c r="H94" s="964"/>
      <c r="I94" s="964"/>
      <c r="J94" s="964"/>
      <c r="K94" s="964"/>
      <c r="L94" s="964"/>
      <c r="M94" s="964"/>
      <c r="N94" s="965"/>
      <c r="O94" s="108"/>
      <c r="P94" s="257"/>
      <c r="Q94" s="966" t="str">
        <f>IF(D94*P94=0,"",D94*P94)</f>
        <v/>
      </c>
      <c r="R94" s="967"/>
      <c r="S94" s="968"/>
      <c r="T94" s="801" t="str">
        <f t="shared" si="11"/>
        <v/>
      </c>
      <c r="U94" s="971"/>
      <c r="V94" s="969"/>
      <c r="W94" s="970"/>
      <c r="X94" s="483"/>
    </row>
    <row r="95" spans="1:24" s="612" customFormat="1" ht="30" customHeight="1" x14ac:dyDescent="0.2">
      <c r="A95" s="309"/>
      <c r="B95" s="772"/>
      <c r="C95" s="773"/>
      <c r="D95" s="158"/>
      <c r="E95" s="963"/>
      <c r="F95" s="964"/>
      <c r="G95" s="964"/>
      <c r="H95" s="964"/>
      <c r="I95" s="964"/>
      <c r="J95" s="964"/>
      <c r="K95" s="964"/>
      <c r="L95" s="964"/>
      <c r="M95" s="964"/>
      <c r="N95" s="965"/>
      <c r="O95" s="108"/>
      <c r="P95" s="257"/>
      <c r="Q95" s="966" t="str">
        <f t="shared" ref="Q95:Q102" si="12">IF(D95*P95=0,"",D95*P95)</f>
        <v/>
      </c>
      <c r="R95" s="967"/>
      <c r="S95" s="968"/>
      <c r="T95" s="801" t="str">
        <f t="shared" si="11"/>
        <v/>
      </c>
      <c r="U95" s="971"/>
      <c r="V95" s="969"/>
      <c r="W95" s="970"/>
      <c r="X95" s="483"/>
    </row>
    <row r="96" spans="1:24" s="612" customFormat="1" ht="30" customHeight="1" x14ac:dyDescent="0.2">
      <c r="A96" s="309"/>
      <c r="B96" s="772"/>
      <c r="C96" s="773"/>
      <c r="D96" s="158"/>
      <c r="E96" s="963"/>
      <c r="F96" s="964"/>
      <c r="G96" s="964"/>
      <c r="H96" s="964"/>
      <c r="I96" s="964"/>
      <c r="J96" s="964"/>
      <c r="K96" s="964"/>
      <c r="L96" s="964"/>
      <c r="M96" s="964"/>
      <c r="N96" s="965"/>
      <c r="O96" s="108"/>
      <c r="P96" s="257"/>
      <c r="Q96" s="966" t="str">
        <f t="shared" si="12"/>
        <v/>
      </c>
      <c r="R96" s="967"/>
      <c r="S96" s="968"/>
      <c r="T96" s="801" t="str">
        <f t="shared" si="11"/>
        <v/>
      </c>
      <c r="U96" s="971"/>
      <c r="V96" s="614"/>
      <c r="W96" s="615"/>
      <c r="X96" s="483"/>
    </row>
    <row r="97" spans="1:25" s="612" customFormat="1" ht="30" customHeight="1" x14ac:dyDescent="0.2">
      <c r="A97" s="309"/>
      <c r="B97" s="772"/>
      <c r="C97" s="773"/>
      <c r="D97" s="158"/>
      <c r="E97" s="963"/>
      <c r="F97" s="964"/>
      <c r="G97" s="964"/>
      <c r="H97" s="964"/>
      <c r="I97" s="964"/>
      <c r="J97" s="964"/>
      <c r="K97" s="964"/>
      <c r="L97" s="964"/>
      <c r="M97" s="964"/>
      <c r="N97" s="965"/>
      <c r="O97" s="108"/>
      <c r="P97" s="257"/>
      <c r="Q97" s="966" t="str">
        <f t="shared" si="12"/>
        <v/>
      </c>
      <c r="R97" s="967"/>
      <c r="S97" s="968"/>
      <c r="T97" s="801" t="str">
        <f t="shared" si="11"/>
        <v/>
      </c>
      <c r="U97" s="971"/>
      <c r="V97" s="969"/>
      <c r="W97" s="970"/>
      <c r="X97" s="483"/>
    </row>
    <row r="98" spans="1:25" s="612" customFormat="1" ht="30" customHeight="1" x14ac:dyDescent="0.2">
      <c r="A98" s="309"/>
      <c r="B98" s="772"/>
      <c r="C98" s="773"/>
      <c r="D98" s="158"/>
      <c r="E98" s="963"/>
      <c r="F98" s="964"/>
      <c r="G98" s="964"/>
      <c r="H98" s="964"/>
      <c r="I98" s="964"/>
      <c r="J98" s="964"/>
      <c r="K98" s="964"/>
      <c r="L98" s="964"/>
      <c r="M98" s="964"/>
      <c r="N98" s="965"/>
      <c r="O98" s="108"/>
      <c r="P98" s="257"/>
      <c r="Q98" s="966" t="str">
        <f t="shared" si="12"/>
        <v/>
      </c>
      <c r="R98" s="967"/>
      <c r="S98" s="968"/>
      <c r="T98" s="801" t="str">
        <f t="shared" si="11"/>
        <v/>
      </c>
      <c r="U98" s="971"/>
      <c r="V98" s="969"/>
      <c r="W98" s="970"/>
      <c r="X98" s="483"/>
    </row>
    <row r="99" spans="1:25" s="612" customFormat="1" ht="30" customHeight="1" x14ac:dyDescent="0.2">
      <c r="A99" s="309"/>
      <c r="B99" s="772"/>
      <c r="C99" s="773"/>
      <c r="D99" s="158"/>
      <c r="E99" s="963"/>
      <c r="F99" s="964"/>
      <c r="G99" s="964"/>
      <c r="H99" s="964"/>
      <c r="I99" s="964"/>
      <c r="J99" s="964"/>
      <c r="K99" s="964"/>
      <c r="L99" s="964"/>
      <c r="M99" s="964"/>
      <c r="N99" s="965"/>
      <c r="O99" s="108"/>
      <c r="P99" s="257"/>
      <c r="Q99" s="966" t="str">
        <f t="shared" si="12"/>
        <v/>
      </c>
      <c r="R99" s="967"/>
      <c r="S99" s="968"/>
      <c r="T99" s="801" t="str">
        <f t="shared" si="11"/>
        <v/>
      </c>
      <c r="U99" s="971"/>
      <c r="V99" s="969"/>
      <c r="W99" s="970"/>
      <c r="X99" s="483"/>
    </row>
    <row r="100" spans="1:25" s="612" customFormat="1" ht="30" customHeight="1" x14ac:dyDescent="0.2">
      <c r="A100" s="309"/>
      <c r="B100" s="772"/>
      <c r="C100" s="773"/>
      <c r="D100" s="158"/>
      <c r="E100" s="963"/>
      <c r="F100" s="964"/>
      <c r="G100" s="964"/>
      <c r="H100" s="964"/>
      <c r="I100" s="964"/>
      <c r="J100" s="964"/>
      <c r="K100" s="964"/>
      <c r="L100" s="964"/>
      <c r="M100" s="964"/>
      <c r="N100" s="965"/>
      <c r="O100" s="108"/>
      <c r="P100" s="257"/>
      <c r="Q100" s="966" t="str">
        <f t="shared" si="12"/>
        <v/>
      </c>
      <c r="R100" s="967"/>
      <c r="S100" s="968"/>
      <c r="T100" s="801" t="str">
        <f t="shared" si="11"/>
        <v/>
      </c>
      <c r="U100" s="971"/>
      <c r="V100" s="969"/>
      <c r="W100" s="970"/>
      <c r="X100" s="483"/>
    </row>
    <row r="101" spans="1:25" s="612" customFormat="1" ht="30" customHeight="1" x14ac:dyDescent="0.2">
      <c r="A101" s="309"/>
      <c r="B101" s="772"/>
      <c r="C101" s="773"/>
      <c r="D101" s="158"/>
      <c r="E101" s="963"/>
      <c r="F101" s="964"/>
      <c r="G101" s="964"/>
      <c r="H101" s="964"/>
      <c r="I101" s="964"/>
      <c r="J101" s="964"/>
      <c r="K101" s="964"/>
      <c r="L101" s="964"/>
      <c r="M101" s="964"/>
      <c r="N101" s="965"/>
      <c r="O101" s="108"/>
      <c r="P101" s="257"/>
      <c r="Q101" s="966" t="str">
        <f t="shared" si="12"/>
        <v/>
      </c>
      <c r="R101" s="967"/>
      <c r="S101" s="968"/>
      <c r="T101" s="801" t="str">
        <f t="shared" si="11"/>
        <v/>
      </c>
      <c r="U101" s="971"/>
      <c r="V101" s="969"/>
      <c r="W101" s="970"/>
      <c r="X101" s="483"/>
    </row>
    <row r="102" spans="1:25" s="612" customFormat="1" ht="30" customHeight="1" x14ac:dyDescent="0.2">
      <c r="A102" s="309"/>
      <c r="B102" s="772"/>
      <c r="C102" s="773"/>
      <c r="D102" s="158"/>
      <c r="E102" s="963"/>
      <c r="F102" s="964"/>
      <c r="G102" s="964"/>
      <c r="H102" s="964"/>
      <c r="I102" s="964"/>
      <c r="J102" s="964"/>
      <c r="K102" s="964"/>
      <c r="L102" s="964"/>
      <c r="M102" s="964"/>
      <c r="N102" s="965"/>
      <c r="O102" s="108"/>
      <c r="P102" s="257"/>
      <c r="Q102" s="966" t="str">
        <f t="shared" si="12"/>
        <v/>
      </c>
      <c r="R102" s="967"/>
      <c r="S102" s="968"/>
      <c r="T102" s="801" t="str">
        <f t="shared" si="11"/>
        <v/>
      </c>
      <c r="U102" s="971"/>
      <c r="V102" s="969"/>
      <c r="W102" s="970"/>
      <c r="X102" s="483"/>
    </row>
    <row r="103" spans="1:25" s="612" customFormat="1" ht="30" customHeight="1" x14ac:dyDescent="0.2">
      <c r="A103" s="309"/>
      <c r="B103" s="772"/>
      <c r="C103" s="773"/>
      <c r="D103" s="158"/>
      <c r="E103" s="963"/>
      <c r="F103" s="964"/>
      <c r="G103" s="964"/>
      <c r="H103" s="964"/>
      <c r="I103" s="964"/>
      <c r="J103" s="964"/>
      <c r="K103" s="964"/>
      <c r="L103" s="964"/>
      <c r="M103" s="964"/>
      <c r="N103" s="965"/>
      <c r="O103" s="108"/>
      <c r="P103" s="257"/>
      <c r="Q103" s="966" t="str">
        <f>IF(D103*P103=0,"",D103*P103)</f>
        <v/>
      </c>
      <c r="R103" s="967"/>
      <c r="S103" s="968"/>
      <c r="T103" s="801" t="str">
        <f t="shared" si="11"/>
        <v/>
      </c>
      <c r="U103" s="971"/>
      <c r="V103" s="969"/>
      <c r="W103" s="970"/>
      <c r="X103" s="483"/>
    </row>
    <row r="104" spans="1:25" s="612" customFormat="1" ht="30" customHeight="1" x14ac:dyDescent="0.2">
      <c r="A104" s="309"/>
      <c r="B104" s="772"/>
      <c r="C104" s="773"/>
      <c r="D104" s="158"/>
      <c r="E104" s="963"/>
      <c r="F104" s="964"/>
      <c r="G104" s="964"/>
      <c r="H104" s="964"/>
      <c r="I104" s="964"/>
      <c r="J104" s="964"/>
      <c r="K104" s="964"/>
      <c r="L104" s="964"/>
      <c r="M104" s="964"/>
      <c r="N104" s="965"/>
      <c r="O104" s="108"/>
      <c r="P104" s="257"/>
      <c r="Q104" s="966" t="str">
        <f>IF(D104*P104=0,"",D104*P104)</f>
        <v/>
      </c>
      <c r="R104" s="967"/>
      <c r="S104" s="968"/>
      <c r="T104" s="801" t="str">
        <f t="shared" si="11"/>
        <v/>
      </c>
      <c r="U104" s="971"/>
      <c r="V104" s="969"/>
      <c r="W104" s="970"/>
      <c r="X104" s="483"/>
    </row>
    <row r="105" spans="1:25" s="612" customFormat="1" ht="30" customHeight="1" x14ac:dyDescent="0.2">
      <c r="A105" s="309"/>
      <c r="B105" s="772"/>
      <c r="C105" s="773"/>
      <c r="D105" s="158"/>
      <c r="E105" s="963"/>
      <c r="F105" s="964"/>
      <c r="G105" s="964"/>
      <c r="H105" s="964"/>
      <c r="I105" s="964"/>
      <c r="J105" s="964"/>
      <c r="K105" s="964"/>
      <c r="L105" s="964"/>
      <c r="M105" s="964"/>
      <c r="N105" s="965"/>
      <c r="O105" s="108"/>
      <c r="P105" s="257"/>
      <c r="Q105" s="966" t="str">
        <f t="shared" ref="Q105" si="13">IF(D105*P105=0,"",D105*P105)</f>
        <v/>
      </c>
      <c r="R105" s="967"/>
      <c r="S105" s="968"/>
      <c r="T105" s="801" t="str">
        <f t="shared" si="11"/>
        <v/>
      </c>
      <c r="U105" s="971"/>
      <c r="V105" s="969"/>
      <c r="W105" s="970"/>
      <c r="X105" s="483"/>
    </row>
    <row r="106" spans="1:25" customFormat="1" ht="30" customHeight="1" x14ac:dyDescent="0.2">
      <c r="A106" s="309"/>
      <c r="B106" s="772"/>
      <c r="C106" s="773"/>
      <c r="D106" s="158"/>
      <c r="E106" s="963"/>
      <c r="F106" s="964"/>
      <c r="G106" s="964"/>
      <c r="H106" s="964"/>
      <c r="I106" s="964"/>
      <c r="J106" s="964"/>
      <c r="K106" s="964"/>
      <c r="L106" s="964"/>
      <c r="M106" s="964"/>
      <c r="N106" s="965"/>
      <c r="O106" s="108"/>
      <c r="P106" s="257"/>
      <c r="Q106" s="966" t="str">
        <f t="shared" si="10"/>
        <v/>
      </c>
      <c r="R106" s="967"/>
      <c r="S106" s="968"/>
      <c r="T106" s="801" t="str">
        <f t="shared" si="9"/>
        <v/>
      </c>
      <c r="U106" s="971"/>
      <c r="V106" s="969"/>
      <c r="W106" s="970"/>
      <c r="X106" s="483"/>
    </row>
    <row r="107" spans="1:25" customFormat="1" ht="30" customHeight="1" x14ac:dyDescent="0.2">
      <c r="A107" s="309"/>
      <c r="B107" s="772"/>
      <c r="C107" s="773"/>
      <c r="D107" s="158"/>
      <c r="E107" s="963"/>
      <c r="F107" s="964"/>
      <c r="G107" s="964"/>
      <c r="H107" s="964"/>
      <c r="I107" s="964"/>
      <c r="J107" s="964"/>
      <c r="K107" s="964"/>
      <c r="L107" s="964"/>
      <c r="M107" s="964"/>
      <c r="N107" s="965"/>
      <c r="O107" s="108"/>
      <c r="P107" s="257"/>
      <c r="Q107" s="966" t="str">
        <f t="shared" si="10"/>
        <v/>
      </c>
      <c r="R107" s="967"/>
      <c r="S107" s="968"/>
      <c r="T107" s="801" t="str">
        <f t="shared" si="9"/>
        <v/>
      </c>
      <c r="U107" s="971"/>
      <c r="V107" s="969"/>
      <c r="W107" s="970"/>
      <c r="X107" s="483"/>
    </row>
    <row r="108" spans="1:25" customFormat="1" ht="30" customHeight="1" x14ac:dyDescent="0.2">
      <c r="A108" s="309"/>
      <c r="B108" s="772"/>
      <c r="C108" s="773"/>
      <c r="D108" s="158"/>
      <c r="E108" s="963"/>
      <c r="F108" s="964"/>
      <c r="G108" s="964"/>
      <c r="H108" s="964"/>
      <c r="I108" s="964"/>
      <c r="J108" s="964"/>
      <c r="K108" s="964"/>
      <c r="L108" s="964"/>
      <c r="M108" s="964"/>
      <c r="N108" s="965"/>
      <c r="O108" s="108"/>
      <c r="P108" s="257"/>
      <c r="Q108" s="966" t="str">
        <f t="shared" si="10"/>
        <v/>
      </c>
      <c r="R108" s="967"/>
      <c r="S108" s="968"/>
      <c r="T108" s="801" t="str">
        <f t="shared" si="9"/>
        <v/>
      </c>
      <c r="U108" s="971"/>
      <c r="V108" s="969"/>
      <c r="W108" s="970"/>
      <c r="X108" s="483"/>
    </row>
    <row r="109" spans="1:25" customFormat="1" ht="30" customHeight="1" x14ac:dyDescent="0.2">
      <c r="A109" s="309"/>
      <c r="B109" s="772"/>
      <c r="C109" s="773"/>
      <c r="D109" s="158"/>
      <c r="E109" s="963"/>
      <c r="F109" s="964"/>
      <c r="G109" s="964"/>
      <c r="H109" s="964"/>
      <c r="I109" s="964"/>
      <c r="J109" s="964"/>
      <c r="K109" s="964"/>
      <c r="L109" s="964"/>
      <c r="M109" s="964"/>
      <c r="N109" s="965"/>
      <c r="O109" s="108"/>
      <c r="P109" s="257"/>
      <c r="Q109" s="966" t="str">
        <f t="shared" si="10"/>
        <v/>
      </c>
      <c r="R109" s="967"/>
      <c r="S109" s="968"/>
      <c r="T109" s="801" t="str">
        <f t="shared" si="9"/>
        <v/>
      </c>
      <c r="U109" s="971"/>
      <c r="V109" s="969"/>
      <c r="W109" s="970"/>
      <c r="X109" s="483"/>
    </row>
    <row r="110" spans="1:25" customFormat="1" ht="30" customHeight="1" x14ac:dyDescent="0.2">
      <c r="A110" s="309"/>
      <c r="B110" s="772"/>
      <c r="C110" s="773"/>
      <c r="D110" s="158"/>
      <c r="E110" s="963"/>
      <c r="F110" s="964"/>
      <c r="G110" s="964"/>
      <c r="H110" s="964"/>
      <c r="I110" s="964"/>
      <c r="J110" s="964"/>
      <c r="K110" s="964"/>
      <c r="L110" s="964"/>
      <c r="M110" s="964"/>
      <c r="N110" s="965"/>
      <c r="O110" s="108"/>
      <c r="P110" s="257"/>
      <c r="Q110" s="966" t="str">
        <f t="shared" si="10"/>
        <v/>
      </c>
      <c r="R110" s="967"/>
      <c r="S110" s="968"/>
      <c r="T110" s="801" t="str">
        <f t="shared" si="9"/>
        <v/>
      </c>
      <c r="U110" s="971"/>
      <c r="V110" s="969"/>
      <c r="W110" s="970"/>
      <c r="X110" s="483"/>
    </row>
    <row r="111" spans="1:25" customFormat="1" ht="30" customHeight="1" x14ac:dyDescent="0.2">
      <c r="A111" s="309"/>
      <c r="B111" s="772"/>
      <c r="C111" s="773"/>
      <c r="D111" s="158"/>
      <c r="E111" s="963"/>
      <c r="F111" s="964"/>
      <c r="G111" s="964"/>
      <c r="H111" s="964"/>
      <c r="I111" s="964"/>
      <c r="J111" s="964"/>
      <c r="K111" s="964"/>
      <c r="L111" s="964"/>
      <c r="M111" s="964"/>
      <c r="N111" s="965"/>
      <c r="O111" s="108"/>
      <c r="P111" s="257"/>
      <c r="Q111" s="966" t="str">
        <f t="shared" si="10"/>
        <v/>
      </c>
      <c r="R111" s="967"/>
      <c r="S111" s="968"/>
      <c r="T111" s="801" t="str">
        <f t="shared" si="9"/>
        <v/>
      </c>
      <c r="U111" s="971"/>
      <c r="V111" s="969"/>
      <c r="W111" s="970"/>
      <c r="X111" s="483"/>
    </row>
    <row r="112" spans="1:25" s="217" customFormat="1" ht="3" customHeight="1" x14ac:dyDescent="0.2">
      <c r="A112" s="623"/>
      <c r="B112" s="92"/>
      <c r="C112" s="164"/>
      <c r="D112" s="164"/>
      <c r="E112" s="164"/>
      <c r="F112" s="139"/>
      <c r="G112" s="139"/>
      <c r="H112" s="139"/>
      <c r="I112" s="139"/>
      <c r="J112" s="139"/>
      <c r="K112" s="139"/>
      <c r="L112" s="139"/>
      <c r="M112" s="139"/>
      <c r="N112" s="139"/>
      <c r="O112" s="164"/>
      <c r="P112" s="164"/>
      <c r="Q112" s="164"/>
      <c r="R112" s="165"/>
      <c r="S112" s="165"/>
      <c r="T112" s="165"/>
      <c r="U112" s="166"/>
      <c r="V112" s="362"/>
      <c r="W112" s="362"/>
      <c r="X112" s="658"/>
      <c r="Y112" s="167"/>
    </row>
    <row r="113" spans="1:26" s="147" customFormat="1" ht="21.75" customHeight="1" x14ac:dyDescent="0.2">
      <c r="A113" s="632"/>
      <c r="B113" s="351" t="s">
        <v>147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63"/>
      <c r="W113" s="363"/>
      <c r="X113" s="659"/>
      <c r="Y113"/>
      <c r="Z113"/>
    </row>
    <row r="114" spans="1:26" customFormat="1" ht="12.75" customHeight="1" x14ac:dyDescent="0.2">
      <c r="A114" s="461"/>
      <c r="B114" s="972" t="str">
        <f>B62</f>
        <v>FAPESP, NOVEMBRO DE 2013</v>
      </c>
      <c r="C114" s="972"/>
      <c r="D114" s="972"/>
      <c r="E114" s="972"/>
      <c r="F114" s="79"/>
      <c r="G114" s="79"/>
      <c r="H114" s="79"/>
      <c r="I114" s="79"/>
      <c r="J114" s="79"/>
      <c r="K114" s="79"/>
      <c r="L114" s="79"/>
      <c r="M114" s="79"/>
      <c r="N114" s="110"/>
      <c r="O114" s="110"/>
      <c r="P114" s="79"/>
      <c r="Q114" s="79"/>
      <c r="R114" s="79"/>
      <c r="S114" s="79"/>
      <c r="T114" s="79"/>
      <c r="U114" s="184"/>
      <c r="V114" s="184"/>
      <c r="W114" s="184">
        <f>W62+1</f>
        <v>2</v>
      </c>
      <c r="X114" s="451"/>
    </row>
    <row r="115" spans="1:26" customFormat="1" ht="12.75" customHeight="1" x14ac:dyDescent="0.2">
      <c r="A115" s="638"/>
      <c r="C115" s="44"/>
      <c r="D115" s="44"/>
      <c r="E115" s="44"/>
      <c r="F115" s="35"/>
      <c r="G115" s="35"/>
      <c r="H115" s="35"/>
      <c r="I115" s="35"/>
      <c r="J115" s="35"/>
      <c r="K115" s="35"/>
      <c r="L115" s="35"/>
      <c r="M115" s="35"/>
      <c r="N115" s="44"/>
      <c r="O115" s="44"/>
      <c r="P115" s="35"/>
      <c r="Q115" s="35"/>
      <c r="R115" s="35"/>
      <c r="S115" s="35"/>
      <c r="T115" s="35"/>
      <c r="U115" s="35"/>
      <c r="V115" s="35"/>
      <c r="W115" s="35"/>
      <c r="X115" s="483"/>
    </row>
    <row r="116" spans="1:26" customFormat="1" ht="12.75" customHeight="1" x14ac:dyDescent="0.2">
      <c r="A116" s="638"/>
      <c r="C116" s="44"/>
      <c r="D116" s="44"/>
      <c r="E116" s="44"/>
      <c r="F116" s="35"/>
      <c r="G116" s="35"/>
      <c r="H116" s="35"/>
      <c r="I116" s="35"/>
      <c r="J116" s="35"/>
      <c r="K116" s="35"/>
      <c r="L116" s="35"/>
      <c r="M116" s="35"/>
      <c r="N116" s="44"/>
      <c r="O116" s="44"/>
      <c r="P116" s="35"/>
      <c r="Q116" s="35"/>
      <c r="R116" s="35"/>
      <c r="S116" s="35"/>
      <c r="T116" s="35"/>
      <c r="U116" s="35"/>
      <c r="V116" s="35"/>
      <c r="W116" s="35"/>
      <c r="X116" s="332"/>
    </row>
    <row r="117" spans="1:26" customFormat="1" ht="12.75" customHeight="1" x14ac:dyDescent="0.2">
      <c r="A117" s="638"/>
      <c r="C117" s="44"/>
      <c r="D117" s="44"/>
      <c r="E117" s="44"/>
      <c r="F117" s="35"/>
      <c r="G117" s="35"/>
      <c r="H117" s="35"/>
      <c r="I117" s="35"/>
      <c r="J117" s="35"/>
      <c r="K117" s="35"/>
      <c r="L117" s="35"/>
      <c r="M117" s="35"/>
      <c r="N117" s="44"/>
      <c r="O117" s="44"/>
      <c r="P117" s="35"/>
      <c r="Q117" s="35"/>
      <c r="R117" s="35"/>
      <c r="S117" s="35"/>
      <c r="T117" s="35"/>
      <c r="U117" s="35"/>
      <c r="V117" s="35"/>
      <c r="W117" s="35"/>
      <c r="X117" s="332"/>
    </row>
    <row r="118" spans="1:26" customFormat="1" ht="12.75" customHeight="1" x14ac:dyDescent="0.2">
      <c r="A118" s="638"/>
      <c r="C118" s="44"/>
      <c r="D118" s="44"/>
      <c r="E118" s="44"/>
      <c r="F118" s="35"/>
      <c r="G118" s="35"/>
      <c r="H118" s="35"/>
      <c r="I118" s="35"/>
      <c r="J118" s="35"/>
      <c r="K118" s="35"/>
      <c r="L118" s="35"/>
      <c r="M118" s="35"/>
      <c r="N118" s="44"/>
      <c r="O118" s="44"/>
      <c r="P118" s="35"/>
      <c r="Q118" s="35"/>
      <c r="R118" s="35"/>
      <c r="S118" s="35"/>
      <c r="T118" s="35"/>
      <c r="U118" s="35"/>
      <c r="V118" s="35"/>
      <c r="W118" s="35"/>
      <c r="X118" s="332"/>
    </row>
    <row r="119" spans="1:26" customFormat="1" ht="12.75" customHeight="1" x14ac:dyDescent="0.2">
      <c r="A119" s="217"/>
      <c r="C119" s="44"/>
      <c r="D119" s="44"/>
      <c r="E119" s="44"/>
      <c r="F119" s="35"/>
      <c r="G119" s="35"/>
      <c r="H119" s="35"/>
      <c r="I119" s="35"/>
      <c r="J119" s="35"/>
      <c r="K119" s="35"/>
      <c r="L119" s="35"/>
      <c r="M119" s="35"/>
      <c r="N119" s="44"/>
      <c r="O119" s="44"/>
      <c r="P119" s="35"/>
      <c r="Q119" s="35"/>
      <c r="R119" s="35"/>
      <c r="S119" s="35"/>
      <c r="T119" s="35"/>
      <c r="U119" s="35"/>
      <c r="V119" s="35"/>
      <c r="W119" s="35"/>
      <c r="X119" s="332"/>
    </row>
    <row r="120" spans="1:26" customFormat="1" ht="12.75" customHeight="1" x14ac:dyDescent="0.2">
      <c r="A120" s="217"/>
      <c r="C120" s="44"/>
      <c r="D120" s="44"/>
      <c r="E120" s="44"/>
      <c r="F120" s="35"/>
      <c r="G120" s="35"/>
      <c r="H120" s="35"/>
      <c r="I120" s="35"/>
      <c r="J120" s="35"/>
      <c r="K120" s="35"/>
      <c r="L120" s="35"/>
      <c r="M120" s="35"/>
      <c r="N120" s="44"/>
      <c r="O120" s="44"/>
      <c r="P120" s="35"/>
      <c r="Q120" s="35"/>
      <c r="R120" s="35"/>
      <c r="S120" s="35"/>
      <c r="T120" s="35"/>
      <c r="U120" s="35"/>
      <c r="V120" s="35"/>
      <c r="W120" s="35"/>
      <c r="X120" s="332"/>
    </row>
    <row r="121" spans="1:26" customFormat="1" ht="12.75" customHeight="1" x14ac:dyDescent="0.2">
      <c r="A121" s="217"/>
      <c r="C121" s="44"/>
      <c r="D121" s="44"/>
      <c r="E121" s="44"/>
      <c r="F121" s="35"/>
      <c r="G121" s="35"/>
      <c r="H121" s="35"/>
      <c r="I121" s="35"/>
      <c r="J121" s="35"/>
      <c r="K121" s="35"/>
      <c r="L121" s="35"/>
      <c r="M121" s="35"/>
      <c r="N121" s="44"/>
      <c r="O121" s="44"/>
      <c r="P121" s="35"/>
      <c r="Q121" s="35"/>
      <c r="R121" s="35"/>
      <c r="S121" s="35"/>
      <c r="T121" s="35"/>
      <c r="U121" s="35"/>
      <c r="V121" s="35"/>
      <c r="W121" s="35"/>
      <c r="X121" s="332"/>
    </row>
    <row r="122" spans="1:26" customFormat="1" ht="12.75" customHeight="1" x14ac:dyDescent="0.2">
      <c r="A122" s="217"/>
      <c r="C122" s="44"/>
      <c r="D122" s="44"/>
      <c r="E122" s="44"/>
      <c r="F122" s="35"/>
      <c r="G122" s="35"/>
      <c r="H122" s="35"/>
      <c r="I122" s="35"/>
      <c r="J122" s="35"/>
      <c r="K122" s="35"/>
      <c r="L122" s="35"/>
      <c r="M122" s="35"/>
      <c r="N122" s="44"/>
      <c r="O122" s="44"/>
      <c r="P122" s="35"/>
      <c r="Q122" s="35"/>
      <c r="R122" s="35"/>
      <c r="S122" s="35"/>
      <c r="T122" s="35"/>
      <c r="U122" s="35"/>
      <c r="V122" s="35"/>
      <c r="W122" s="35"/>
      <c r="X122" s="332"/>
    </row>
    <row r="123" spans="1:26" customFormat="1" ht="12.75" customHeight="1" x14ac:dyDescent="0.2">
      <c r="A123" s="217"/>
      <c r="C123" s="44"/>
      <c r="D123" s="44"/>
      <c r="E123" s="44"/>
      <c r="F123" s="35"/>
      <c r="G123" s="35"/>
      <c r="H123" s="35"/>
      <c r="I123" s="35"/>
      <c r="J123" s="35"/>
      <c r="K123" s="35"/>
      <c r="L123" s="35"/>
      <c r="M123" s="35"/>
      <c r="N123" s="44"/>
      <c r="O123" s="44"/>
      <c r="P123" s="35"/>
      <c r="Q123" s="35"/>
      <c r="R123" s="35"/>
      <c r="S123" s="35"/>
      <c r="T123" s="35"/>
      <c r="U123" s="35"/>
      <c r="V123" s="35"/>
      <c r="W123" s="35"/>
      <c r="X123" s="332"/>
    </row>
    <row r="124" spans="1:26" customFormat="1" ht="12.75" customHeight="1" x14ac:dyDescent="0.2">
      <c r="A124" s="217"/>
      <c r="C124" s="44"/>
      <c r="D124" s="44"/>
      <c r="E124" s="44"/>
      <c r="F124" s="35"/>
      <c r="G124" s="35"/>
      <c r="H124" s="35"/>
      <c r="I124" s="35"/>
      <c r="J124" s="35"/>
      <c r="K124" s="35"/>
      <c r="L124" s="35"/>
      <c r="M124" s="35"/>
      <c r="N124" s="44"/>
      <c r="O124" s="44"/>
      <c r="P124" s="35"/>
      <c r="Q124" s="35"/>
      <c r="R124" s="35"/>
      <c r="S124" s="35"/>
      <c r="T124" s="35"/>
      <c r="U124" s="35"/>
      <c r="V124" s="35"/>
      <c r="W124" s="35"/>
      <c r="X124" s="332"/>
    </row>
    <row r="125" spans="1:26" customFormat="1" ht="12.75" customHeight="1" x14ac:dyDescent="0.2">
      <c r="A125" s="217"/>
      <c r="C125" s="44"/>
      <c r="D125" s="44"/>
      <c r="E125" s="44"/>
      <c r="F125" s="35"/>
      <c r="G125" s="35"/>
      <c r="H125" s="35"/>
      <c r="I125" s="35"/>
      <c r="J125" s="35"/>
      <c r="K125" s="35"/>
      <c r="L125" s="35"/>
      <c r="M125" s="35"/>
      <c r="N125" s="44"/>
      <c r="O125" s="44"/>
      <c r="P125" s="35"/>
      <c r="Q125" s="35"/>
      <c r="R125" s="35"/>
      <c r="S125" s="35"/>
      <c r="T125" s="35"/>
      <c r="U125" s="35"/>
      <c r="V125" s="35"/>
      <c r="W125" s="35"/>
      <c r="X125" s="332"/>
    </row>
    <row r="126" spans="1:26" customFormat="1" ht="12.75" customHeight="1" x14ac:dyDescent="0.2">
      <c r="A126" s="217"/>
      <c r="C126" s="44"/>
      <c r="D126" s="44"/>
      <c r="E126" s="44"/>
      <c r="F126" s="35"/>
      <c r="G126" s="35"/>
      <c r="H126" s="35"/>
      <c r="I126" s="35"/>
      <c r="J126" s="35"/>
      <c r="K126" s="35"/>
      <c r="L126" s="35"/>
      <c r="M126" s="35"/>
      <c r="N126" s="44"/>
      <c r="O126" s="44"/>
      <c r="P126" s="35"/>
      <c r="Q126" s="35"/>
      <c r="R126" s="35"/>
      <c r="S126" s="35"/>
      <c r="T126" s="35"/>
      <c r="U126" s="35"/>
      <c r="V126" s="35"/>
      <c r="W126" s="35"/>
      <c r="X126" s="332"/>
    </row>
    <row r="127" spans="1:26" customFormat="1" ht="12.75" customHeight="1" x14ac:dyDescent="0.2">
      <c r="A127" s="217"/>
      <c r="C127" s="44"/>
      <c r="D127" s="44"/>
      <c r="E127" s="44"/>
      <c r="F127" s="35"/>
      <c r="G127" s="35"/>
      <c r="H127" s="35"/>
      <c r="I127" s="35"/>
      <c r="J127" s="35"/>
      <c r="K127" s="35"/>
      <c r="L127" s="35"/>
      <c r="M127" s="35"/>
      <c r="N127" s="44"/>
      <c r="O127" s="44"/>
      <c r="P127" s="35"/>
      <c r="Q127" s="35"/>
      <c r="R127" s="35"/>
      <c r="S127" s="35"/>
      <c r="T127" s="35"/>
      <c r="U127" s="35"/>
      <c r="V127" s="35"/>
      <c r="W127" s="35"/>
      <c r="X127" s="332"/>
    </row>
    <row r="128" spans="1:26" customFormat="1" ht="12.75" customHeight="1" x14ac:dyDescent="0.2">
      <c r="A128" s="217"/>
      <c r="C128" s="44"/>
      <c r="D128" s="44"/>
      <c r="E128" s="44"/>
      <c r="F128" s="35"/>
      <c r="G128" s="35"/>
      <c r="H128" s="35"/>
      <c r="I128" s="35"/>
      <c r="J128" s="35"/>
      <c r="K128" s="35"/>
      <c r="L128" s="35"/>
      <c r="M128" s="35"/>
      <c r="N128" s="44"/>
      <c r="O128" s="44"/>
      <c r="P128" s="35"/>
      <c r="Q128" s="35"/>
      <c r="R128" s="35"/>
      <c r="S128" s="35"/>
      <c r="T128" s="35"/>
      <c r="U128" s="35"/>
      <c r="V128" s="35"/>
      <c r="W128" s="35"/>
      <c r="X128" s="332"/>
    </row>
    <row r="129" spans="1:24" customFormat="1" ht="12.75" customHeight="1" x14ac:dyDescent="0.2">
      <c r="A129" s="217"/>
      <c r="C129" s="44"/>
      <c r="D129" s="44"/>
      <c r="E129" s="44"/>
      <c r="F129" s="35"/>
      <c r="G129" s="35"/>
      <c r="H129" s="35"/>
      <c r="I129" s="35"/>
      <c r="J129" s="35"/>
      <c r="K129" s="35"/>
      <c r="L129" s="35"/>
      <c r="M129" s="35"/>
      <c r="N129" s="44"/>
      <c r="O129" s="44"/>
      <c r="P129" s="35"/>
      <c r="Q129" s="35"/>
      <c r="R129" s="35"/>
      <c r="S129" s="35"/>
      <c r="T129" s="35"/>
      <c r="U129" s="35"/>
      <c r="V129" s="35"/>
      <c r="W129" s="35"/>
      <c r="X129" s="332"/>
    </row>
    <row r="130" spans="1:24" customFormat="1" ht="12.75" customHeight="1" x14ac:dyDescent="0.2">
      <c r="A130" s="217"/>
      <c r="C130" s="44"/>
      <c r="D130" s="44"/>
      <c r="E130" s="44"/>
      <c r="F130" s="35"/>
      <c r="G130" s="35"/>
      <c r="H130" s="35"/>
      <c r="I130" s="35"/>
      <c r="J130" s="35"/>
      <c r="K130" s="35"/>
      <c r="L130" s="35"/>
      <c r="M130" s="35"/>
      <c r="N130" s="44"/>
      <c r="O130" s="44"/>
      <c r="P130" s="35"/>
      <c r="Q130" s="35"/>
      <c r="R130" s="35"/>
      <c r="S130" s="35"/>
      <c r="T130" s="35"/>
      <c r="U130" s="35"/>
      <c r="V130" s="35"/>
      <c r="W130" s="35"/>
      <c r="X130" s="332"/>
    </row>
    <row r="131" spans="1:24" customFormat="1" ht="12.75" customHeight="1" x14ac:dyDescent="0.2">
      <c r="A131" s="217"/>
      <c r="C131" s="44"/>
      <c r="D131" s="44"/>
      <c r="E131" s="44"/>
      <c r="F131" s="35"/>
      <c r="G131" s="35"/>
      <c r="H131" s="35"/>
      <c r="I131" s="35"/>
      <c r="J131" s="35"/>
      <c r="K131" s="35"/>
      <c r="L131" s="35"/>
      <c r="M131" s="35"/>
      <c r="N131" s="44"/>
      <c r="O131" s="44"/>
      <c r="P131" s="35"/>
      <c r="Q131" s="35"/>
      <c r="R131" s="35"/>
      <c r="S131" s="35"/>
      <c r="T131" s="35"/>
      <c r="U131" s="35"/>
      <c r="V131" s="35"/>
      <c r="W131" s="35"/>
      <c r="X131" s="332"/>
    </row>
    <row r="132" spans="1:24" customFormat="1" ht="12.75" customHeight="1" x14ac:dyDescent="0.2">
      <c r="A132" s="217"/>
      <c r="C132" s="44"/>
      <c r="D132" s="44"/>
      <c r="E132" s="44"/>
      <c r="F132" s="35"/>
      <c r="G132" s="35"/>
      <c r="H132" s="35"/>
      <c r="I132" s="35"/>
      <c r="J132" s="35"/>
      <c r="K132" s="35"/>
      <c r="L132" s="35"/>
      <c r="M132" s="35"/>
      <c r="N132" s="44"/>
      <c r="O132" s="44"/>
      <c r="P132" s="35"/>
      <c r="Q132" s="35"/>
      <c r="R132" s="35"/>
      <c r="S132" s="35"/>
      <c r="T132" s="35"/>
      <c r="U132" s="35"/>
      <c r="V132" s="35"/>
      <c r="W132" s="35"/>
      <c r="X132" s="332"/>
    </row>
    <row r="133" spans="1:24" customFormat="1" ht="12.75" customHeight="1" x14ac:dyDescent="0.2">
      <c r="A133" s="217"/>
      <c r="C133" s="44"/>
      <c r="D133" s="44"/>
      <c r="E133" s="44"/>
      <c r="F133" s="35"/>
      <c r="G133" s="35"/>
      <c r="H133" s="35"/>
      <c r="I133" s="35"/>
      <c r="J133" s="35"/>
      <c r="K133" s="35"/>
      <c r="L133" s="35"/>
      <c r="M133" s="35"/>
      <c r="N133" s="44"/>
      <c r="O133" s="44"/>
      <c r="P133" s="35"/>
      <c r="Q133" s="35"/>
      <c r="R133" s="35"/>
      <c r="S133" s="35"/>
      <c r="T133" s="35"/>
      <c r="U133" s="35"/>
      <c r="V133" s="35"/>
      <c r="W133" s="35"/>
      <c r="X133" s="332"/>
    </row>
    <row r="134" spans="1:24" customFormat="1" ht="12.75" customHeight="1" x14ac:dyDescent="0.2">
      <c r="A134" s="217"/>
      <c r="C134" s="44"/>
      <c r="D134" s="44"/>
      <c r="E134" s="44"/>
      <c r="F134" s="35"/>
      <c r="G134" s="35"/>
      <c r="H134" s="35"/>
      <c r="I134" s="35"/>
      <c r="J134" s="35"/>
      <c r="K134" s="35"/>
      <c r="L134" s="35"/>
      <c r="M134" s="35"/>
      <c r="N134" s="44"/>
      <c r="O134" s="44"/>
      <c r="P134" s="35"/>
      <c r="Q134" s="35"/>
      <c r="R134" s="35"/>
      <c r="S134" s="35"/>
      <c r="T134" s="35"/>
      <c r="U134" s="35"/>
      <c r="V134" s="35"/>
      <c r="W134" s="35"/>
      <c r="X134" s="332"/>
    </row>
    <row r="135" spans="1:24" customFormat="1" ht="12.75" customHeight="1" x14ac:dyDescent="0.2">
      <c r="A135" s="217"/>
      <c r="C135" s="44"/>
      <c r="D135" s="44"/>
      <c r="E135" s="44"/>
      <c r="F135" s="35"/>
      <c r="G135" s="35"/>
      <c r="H135" s="35"/>
      <c r="I135" s="35"/>
      <c r="J135" s="35"/>
      <c r="K135" s="35"/>
      <c r="L135" s="35"/>
      <c r="M135" s="35"/>
      <c r="N135" s="44"/>
      <c r="O135" s="44"/>
      <c r="P135" s="35"/>
      <c r="Q135" s="35"/>
      <c r="R135" s="35"/>
      <c r="S135" s="35"/>
      <c r="T135" s="35"/>
      <c r="U135" s="35"/>
      <c r="V135" s="35"/>
      <c r="W135" s="35"/>
      <c r="X135" s="332"/>
    </row>
    <row r="136" spans="1:24" customFormat="1" ht="12.75" customHeight="1" x14ac:dyDescent="0.2">
      <c r="A136" s="217"/>
      <c r="C136" s="44"/>
      <c r="D136" s="44"/>
      <c r="E136" s="44"/>
      <c r="F136" s="35"/>
      <c r="G136" s="35"/>
      <c r="H136" s="35"/>
      <c r="I136" s="35"/>
      <c r="J136" s="35"/>
      <c r="K136" s="35"/>
      <c r="L136" s="35"/>
      <c r="M136" s="35"/>
      <c r="N136" s="44"/>
      <c r="O136" s="44"/>
      <c r="P136" s="35"/>
      <c r="Q136" s="35"/>
      <c r="R136" s="35"/>
      <c r="S136" s="35"/>
      <c r="T136" s="35"/>
      <c r="U136" s="35"/>
      <c r="V136" s="35"/>
      <c r="W136" s="35"/>
      <c r="X136" s="332"/>
    </row>
    <row r="137" spans="1:24" customFormat="1" ht="12.75" customHeight="1" x14ac:dyDescent="0.2">
      <c r="A137" s="217"/>
      <c r="C137" s="44"/>
      <c r="D137" s="44"/>
      <c r="E137" s="44"/>
      <c r="F137" s="35"/>
      <c r="G137" s="35"/>
      <c r="H137" s="35"/>
      <c r="I137" s="35"/>
      <c r="J137" s="35"/>
      <c r="K137" s="35"/>
      <c r="L137" s="35"/>
      <c r="M137" s="35"/>
      <c r="N137" s="44"/>
      <c r="O137" s="44"/>
      <c r="P137" s="35"/>
      <c r="Q137" s="35"/>
      <c r="R137" s="35"/>
      <c r="S137" s="35"/>
      <c r="T137" s="35"/>
      <c r="U137" s="35"/>
      <c r="V137" s="35"/>
      <c r="W137" s="35"/>
      <c r="X137" s="332"/>
    </row>
    <row r="138" spans="1:24" customFormat="1" ht="12.75" customHeight="1" x14ac:dyDescent="0.2">
      <c r="A138" s="217"/>
      <c r="C138" s="44"/>
      <c r="D138" s="44"/>
      <c r="E138" s="44"/>
      <c r="F138" s="35"/>
      <c r="G138" s="35"/>
      <c r="H138" s="35"/>
      <c r="I138" s="35"/>
      <c r="J138" s="35"/>
      <c r="K138" s="35"/>
      <c r="L138" s="35"/>
      <c r="M138" s="35"/>
      <c r="N138" s="44"/>
      <c r="O138" s="44"/>
      <c r="P138" s="35"/>
      <c r="Q138" s="35"/>
      <c r="R138" s="35"/>
      <c r="S138" s="35"/>
      <c r="T138" s="35"/>
      <c r="U138" s="35"/>
      <c r="V138" s="35"/>
      <c r="W138" s="35"/>
      <c r="X138" s="332"/>
    </row>
    <row r="139" spans="1:24" customFormat="1" ht="12.75" customHeight="1" x14ac:dyDescent="0.2">
      <c r="A139" s="217"/>
      <c r="C139" s="44"/>
      <c r="D139" s="44"/>
      <c r="E139" s="44"/>
      <c r="F139" s="35"/>
      <c r="G139" s="35"/>
      <c r="H139" s="35"/>
      <c r="I139" s="35"/>
      <c r="J139" s="35"/>
      <c r="K139" s="35"/>
      <c r="L139" s="35"/>
      <c r="M139" s="35"/>
      <c r="N139" s="44"/>
      <c r="O139" s="44"/>
      <c r="P139" s="35"/>
      <c r="Q139" s="35"/>
      <c r="R139" s="35"/>
      <c r="S139" s="35"/>
      <c r="T139" s="35"/>
      <c r="U139" s="35"/>
      <c r="V139" s="35"/>
      <c r="W139" s="35"/>
      <c r="X139" s="332"/>
    </row>
    <row r="140" spans="1:24" customFormat="1" ht="12.75" customHeight="1" x14ac:dyDescent="0.2">
      <c r="A140" s="217"/>
      <c r="C140" s="44"/>
      <c r="D140" s="44"/>
      <c r="E140" s="44"/>
      <c r="F140" s="35"/>
      <c r="G140" s="35"/>
      <c r="H140" s="35"/>
      <c r="I140" s="35"/>
      <c r="J140" s="35"/>
      <c r="K140" s="35"/>
      <c r="L140" s="35"/>
      <c r="M140" s="35"/>
      <c r="N140" s="44"/>
      <c r="O140" s="44"/>
      <c r="P140" s="35"/>
      <c r="Q140" s="35"/>
      <c r="R140" s="35"/>
      <c r="S140" s="35"/>
      <c r="T140" s="35"/>
      <c r="U140" s="35"/>
      <c r="V140" s="35"/>
      <c r="W140" s="35"/>
      <c r="X140" s="332"/>
    </row>
    <row r="141" spans="1:24" customFormat="1" ht="12.75" customHeight="1" x14ac:dyDescent="0.2">
      <c r="A141" s="217"/>
      <c r="C141" s="44"/>
      <c r="D141" s="44"/>
      <c r="E141" s="44"/>
      <c r="F141" s="35"/>
      <c r="G141" s="35"/>
      <c r="H141" s="35"/>
      <c r="I141" s="35"/>
      <c r="J141" s="35"/>
      <c r="K141" s="35"/>
      <c r="L141" s="35"/>
      <c r="M141" s="35"/>
      <c r="N141" s="44"/>
      <c r="O141" s="44"/>
      <c r="P141" s="35"/>
      <c r="Q141" s="35"/>
      <c r="R141" s="35"/>
      <c r="S141" s="35"/>
      <c r="T141" s="35"/>
      <c r="U141" s="35"/>
      <c r="V141" s="35"/>
      <c r="W141" s="35"/>
      <c r="X141" s="332"/>
    </row>
    <row r="142" spans="1:24" customFormat="1" ht="12.75" customHeight="1" x14ac:dyDescent="0.2">
      <c r="A142" s="217"/>
      <c r="C142" s="44"/>
      <c r="D142" s="44"/>
      <c r="E142" s="44"/>
      <c r="F142" s="35"/>
      <c r="G142" s="35"/>
      <c r="H142" s="35"/>
      <c r="I142" s="35"/>
      <c r="J142" s="35"/>
      <c r="K142" s="35"/>
      <c r="L142" s="35"/>
      <c r="M142" s="35"/>
      <c r="N142" s="44"/>
      <c r="O142" s="44"/>
      <c r="P142" s="35"/>
      <c r="Q142" s="35"/>
      <c r="R142" s="35"/>
      <c r="S142" s="35"/>
      <c r="T142" s="35"/>
      <c r="U142" s="35"/>
      <c r="V142" s="35"/>
      <c r="W142" s="35"/>
      <c r="X142" s="332"/>
    </row>
    <row r="143" spans="1:24" customFormat="1" ht="12.75" customHeight="1" x14ac:dyDescent="0.2">
      <c r="A143" s="217"/>
      <c r="C143" s="44"/>
      <c r="D143" s="44"/>
      <c r="E143" s="44"/>
      <c r="F143" s="35"/>
      <c r="G143" s="35"/>
      <c r="H143" s="35"/>
      <c r="I143" s="35"/>
      <c r="J143" s="35"/>
      <c r="K143" s="35"/>
      <c r="L143" s="35"/>
      <c r="M143" s="35"/>
      <c r="N143" s="44"/>
      <c r="O143" s="44"/>
      <c r="P143" s="35"/>
      <c r="Q143" s="35"/>
      <c r="R143" s="35"/>
      <c r="S143" s="35"/>
      <c r="T143" s="35"/>
      <c r="U143" s="35"/>
      <c r="V143" s="35"/>
      <c r="W143" s="35"/>
      <c r="X143" s="332"/>
    </row>
    <row r="144" spans="1:24" customFormat="1" ht="12.75" customHeight="1" x14ac:dyDescent="0.2">
      <c r="A144" s="217"/>
      <c r="C144" s="44"/>
      <c r="D144" s="44"/>
      <c r="E144" s="44"/>
      <c r="F144" s="35"/>
      <c r="G144" s="35"/>
      <c r="H144" s="35"/>
      <c r="I144" s="35"/>
      <c r="J144" s="35"/>
      <c r="K144" s="35"/>
      <c r="L144" s="35"/>
      <c r="M144" s="35"/>
      <c r="N144" s="44"/>
      <c r="O144" s="44"/>
      <c r="P144" s="35"/>
      <c r="Q144" s="35"/>
      <c r="R144" s="35"/>
      <c r="S144" s="35"/>
      <c r="T144" s="35"/>
      <c r="U144" s="35"/>
      <c r="V144" s="35"/>
      <c r="W144" s="35"/>
      <c r="X144" s="332"/>
    </row>
    <row r="145" spans="1:24" customFormat="1" ht="12.75" customHeight="1" x14ac:dyDescent="0.2">
      <c r="A145" s="217"/>
      <c r="C145" s="44"/>
      <c r="D145" s="44"/>
      <c r="E145" s="44"/>
      <c r="F145" s="35"/>
      <c r="G145" s="35"/>
      <c r="H145" s="35"/>
      <c r="I145" s="35"/>
      <c r="J145" s="35"/>
      <c r="K145" s="35"/>
      <c r="L145" s="35"/>
      <c r="M145" s="35"/>
      <c r="N145" s="44"/>
      <c r="O145" s="44"/>
      <c r="P145" s="35"/>
      <c r="Q145" s="35"/>
      <c r="R145" s="35"/>
      <c r="S145" s="35"/>
      <c r="T145" s="35"/>
      <c r="U145" s="35"/>
      <c r="V145" s="35"/>
      <c r="W145" s="35"/>
      <c r="X145" s="332"/>
    </row>
    <row r="146" spans="1:24" customFormat="1" ht="12.75" customHeight="1" x14ac:dyDescent="0.2">
      <c r="A146" s="217"/>
      <c r="C146" s="44"/>
      <c r="D146" s="44"/>
      <c r="E146" s="44"/>
      <c r="F146" s="35"/>
      <c r="G146" s="35"/>
      <c r="H146" s="35"/>
      <c r="I146" s="35"/>
      <c r="J146" s="35"/>
      <c r="K146" s="35"/>
      <c r="L146" s="35"/>
      <c r="M146" s="35"/>
      <c r="N146" s="44"/>
      <c r="O146" s="44"/>
      <c r="P146" s="35"/>
      <c r="Q146" s="35"/>
      <c r="R146" s="35"/>
      <c r="S146" s="35"/>
      <c r="T146" s="35"/>
      <c r="U146" s="35"/>
      <c r="V146" s="35"/>
      <c r="W146" s="35"/>
      <c r="X146" s="332"/>
    </row>
    <row r="147" spans="1:24" customFormat="1" ht="12.75" customHeight="1" x14ac:dyDescent="0.2">
      <c r="A147" s="217"/>
      <c r="C147" s="44"/>
      <c r="D147" s="44"/>
      <c r="E147" s="44"/>
      <c r="F147" s="35"/>
      <c r="G147" s="35"/>
      <c r="H147" s="35"/>
      <c r="I147" s="35"/>
      <c r="J147" s="35"/>
      <c r="K147" s="35"/>
      <c r="L147" s="35"/>
      <c r="M147" s="35"/>
      <c r="N147" s="44"/>
      <c r="O147" s="44"/>
      <c r="P147" s="35"/>
      <c r="Q147" s="35"/>
      <c r="R147" s="35"/>
      <c r="S147" s="35"/>
      <c r="T147" s="35"/>
      <c r="U147" s="35"/>
      <c r="V147" s="35"/>
      <c r="W147" s="35"/>
      <c r="X147" s="332"/>
    </row>
    <row r="148" spans="1:24" customFormat="1" ht="12.75" customHeight="1" x14ac:dyDescent="0.2">
      <c r="A148" s="217"/>
      <c r="C148" s="44"/>
      <c r="D148" s="44"/>
      <c r="E148" s="44"/>
      <c r="F148" s="35"/>
      <c r="G148" s="35"/>
      <c r="H148" s="35"/>
      <c r="I148" s="35"/>
      <c r="J148" s="35"/>
      <c r="K148" s="35"/>
      <c r="L148" s="35"/>
      <c r="M148" s="35"/>
      <c r="N148" s="44"/>
      <c r="O148" s="44"/>
      <c r="P148" s="35"/>
      <c r="Q148" s="35"/>
      <c r="R148" s="35"/>
      <c r="S148" s="35"/>
      <c r="T148" s="35"/>
      <c r="U148" s="35"/>
      <c r="V148" s="35"/>
      <c r="W148" s="35"/>
      <c r="X148" s="332"/>
    </row>
    <row r="149" spans="1:24" customFormat="1" ht="12.75" customHeight="1" x14ac:dyDescent="0.2">
      <c r="A149" s="217"/>
      <c r="C149" s="44"/>
      <c r="D149" s="44"/>
      <c r="E149" s="44"/>
      <c r="F149" s="35"/>
      <c r="G149" s="35"/>
      <c r="H149" s="35"/>
      <c r="I149" s="35"/>
      <c r="J149" s="35"/>
      <c r="K149" s="35"/>
      <c r="L149" s="35"/>
      <c r="M149" s="35"/>
      <c r="N149" s="44"/>
      <c r="O149" s="44"/>
      <c r="P149" s="35"/>
      <c r="Q149" s="35"/>
      <c r="R149" s="35"/>
      <c r="S149" s="35"/>
      <c r="T149" s="35"/>
      <c r="U149" s="35"/>
      <c r="V149" s="35"/>
      <c r="W149" s="35"/>
      <c r="X149" s="332"/>
    </row>
    <row r="150" spans="1:24" customFormat="1" ht="16.5" customHeight="1" x14ac:dyDescent="0.2">
      <c r="A150" s="217"/>
      <c r="C150" s="44"/>
      <c r="D150" s="44"/>
      <c r="E150" s="44"/>
      <c r="F150" s="35"/>
      <c r="G150" s="35"/>
      <c r="H150" s="35"/>
      <c r="I150" s="35"/>
      <c r="J150" s="35"/>
      <c r="K150" s="35"/>
      <c r="L150" s="35"/>
      <c r="M150" s="35"/>
      <c r="N150" s="44"/>
      <c r="O150" s="44"/>
      <c r="P150" s="35"/>
      <c r="Q150" s="35"/>
      <c r="R150" s="35"/>
      <c r="S150" s="35"/>
      <c r="T150" s="35"/>
      <c r="U150" s="35"/>
      <c r="V150" s="35"/>
      <c r="W150" s="35"/>
      <c r="X150" s="332"/>
    </row>
    <row r="151" spans="1:24" customFormat="1" ht="16.5" customHeight="1" x14ac:dyDescent="0.2">
      <c r="A151" s="217"/>
      <c r="C151" s="44"/>
      <c r="D151" s="44"/>
      <c r="E151" s="44"/>
      <c r="F151" s="35"/>
      <c r="G151" s="35"/>
      <c r="H151" s="35"/>
      <c r="I151" s="35"/>
      <c r="J151" s="35"/>
      <c r="K151" s="35"/>
      <c r="L151" s="35"/>
      <c r="M151" s="35"/>
      <c r="N151" s="44"/>
      <c r="O151" s="44"/>
      <c r="P151" s="35"/>
      <c r="Q151" s="35"/>
      <c r="R151" s="35"/>
      <c r="S151" s="35"/>
      <c r="T151" s="35"/>
      <c r="U151" s="35"/>
      <c r="V151" s="35"/>
      <c r="W151" s="35"/>
      <c r="X151" s="332"/>
    </row>
    <row r="152" spans="1:24" customFormat="1" ht="12.75" customHeight="1" x14ac:dyDescent="0.2">
      <c r="A152" s="217"/>
      <c r="C152" s="44"/>
      <c r="D152" s="44"/>
      <c r="E152" s="44"/>
      <c r="F152" s="35"/>
      <c r="G152" s="35"/>
      <c r="H152" s="35"/>
      <c r="I152" s="35"/>
      <c r="J152" s="35"/>
      <c r="K152" s="35"/>
      <c r="L152" s="35"/>
      <c r="M152" s="35"/>
      <c r="N152" s="44"/>
      <c r="O152" s="44"/>
      <c r="P152" s="35"/>
      <c r="Q152" s="35"/>
      <c r="R152" s="35"/>
      <c r="S152" s="35"/>
      <c r="T152" s="35"/>
      <c r="U152" s="35"/>
      <c r="V152" s="35"/>
      <c r="W152" s="35"/>
    </row>
    <row r="153" spans="1:24" customFormat="1" ht="12.75" customHeight="1" x14ac:dyDescent="0.2">
      <c r="A153" s="217"/>
      <c r="C153" s="44"/>
      <c r="D153" s="44"/>
      <c r="E153" s="44"/>
      <c r="F153" s="35"/>
      <c r="G153" s="35"/>
      <c r="H153" s="35"/>
      <c r="I153" s="35"/>
      <c r="J153" s="35"/>
      <c r="K153" s="35"/>
      <c r="L153" s="35"/>
      <c r="M153" s="35"/>
      <c r="N153" s="44"/>
      <c r="O153" s="44"/>
      <c r="P153" s="35"/>
      <c r="Q153" s="35"/>
      <c r="R153" s="35"/>
      <c r="S153" s="35"/>
      <c r="T153" s="35"/>
      <c r="U153" s="35"/>
      <c r="V153" s="35"/>
      <c r="W153" s="35"/>
    </row>
    <row r="154" spans="1:24" customFormat="1" ht="12.75" customHeight="1" x14ac:dyDescent="0.2">
      <c r="A154" s="217"/>
      <c r="C154" s="44"/>
      <c r="D154" s="44"/>
      <c r="E154" s="44"/>
      <c r="F154" s="35"/>
      <c r="G154" s="35"/>
      <c r="H154" s="35"/>
      <c r="I154" s="35"/>
      <c r="J154" s="35"/>
      <c r="K154" s="35"/>
      <c r="L154" s="35"/>
      <c r="M154" s="35"/>
      <c r="N154" s="44"/>
      <c r="O154" s="44"/>
      <c r="P154" s="35"/>
      <c r="Q154" s="35"/>
      <c r="R154" s="35"/>
      <c r="S154" s="35"/>
      <c r="T154" s="35"/>
      <c r="U154" s="35"/>
      <c r="V154" s="35"/>
      <c r="W154" s="35"/>
    </row>
    <row r="155" spans="1:24" customFormat="1" ht="12.75" customHeight="1" x14ac:dyDescent="0.2">
      <c r="A155" s="217"/>
      <c r="C155" s="44"/>
      <c r="D155" s="44"/>
      <c r="E155" s="44"/>
      <c r="F155" s="35"/>
      <c r="G155" s="35"/>
      <c r="H155" s="35"/>
      <c r="I155" s="35"/>
      <c r="J155" s="35"/>
      <c r="K155" s="35"/>
      <c r="L155" s="35"/>
      <c r="M155" s="35"/>
      <c r="N155" s="44"/>
      <c r="O155" s="44"/>
      <c r="P155" s="35"/>
      <c r="Q155" s="35"/>
      <c r="R155" s="35"/>
      <c r="S155" s="35"/>
      <c r="T155" s="35"/>
      <c r="U155" s="35"/>
      <c r="V155" s="35"/>
      <c r="W155" s="35"/>
      <c r="X155" s="147"/>
    </row>
    <row r="156" spans="1:24" customFormat="1" ht="12.75" customHeight="1" x14ac:dyDescent="0.2">
      <c r="A156" s="217"/>
      <c r="C156" s="44"/>
      <c r="D156" s="44"/>
      <c r="E156" s="44"/>
      <c r="F156" s="35"/>
      <c r="G156" s="35"/>
      <c r="H156" s="35"/>
      <c r="I156" s="35"/>
      <c r="J156" s="35"/>
      <c r="K156" s="35"/>
      <c r="L156" s="35"/>
      <c r="M156" s="35"/>
      <c r="N156" s="44"/>
      <c r="O156" s="44"/>
      <c r="P156" s="35"/>
      <c r="Q156" s="35"/>
      <c r="R156" s="35"/>
      <c r="S156" s="35"/>
      <c r="T156" s="35"/>
      <c r="U156" s="35"/>
      <c r="V156" s="35"/>
      <c r="W156" s="35"/>
    </row>
    <row r="157" spans="1:24" customFormat="1" ht="16.5" customHeight="1" x14ac:dyDescent="0.2">
      <c r="A157" s="217"/>
      <c r="C157" s="403" t="s">
        <v>204</v>
      </c>
      <c r="D157" s="44"/>
      <c r="E157" s="44"/>
      <c r="F157" s="35"/>
      <c r="G157" s="35"/>
      <c r="H157" s="35"/>
      <c r="I157" s="35"/>
      <c r="J157" s="35"/>
      <c r="K157" s="35"/>
      <c r="L157" s="35"/>
      <c r="M157" s="35"/>
      <c r="N157" s="44"/>
      <c r="O157" s="44"/>
      <c r="P157" s="35"/>
      <c r="Q157" s="35"/>
      <c r="R157" s="35"/>
      <c r="S157" s="35"/>
      <c r="T157" s="35"/>
      <c r="U157" s="35"/>
    </row>
    <row r="158" spans="1:24" customFormat="1" ht="16.5" customHeight="1" x14ac:dyDescent="0.25">
      <c r="A158" s="217"/>
      <c r="C158" s="403" t="s">
        <v>205</v>
      </c>
      <c r="D158" s="44"/>
      <c r="E158" s="44"/>
      <c r="F158" s="35"/>
      <c r="G158" s="35"/>
      <c r="H158" s="35"/>
      <c r="I158" s="35"/>
      <c r="J158" s="35"/>
      <c r="K158" s="35"/>
      <c r="L158" s="35"/>
      <c r="M158" s="35"/>
      <c r="N158" s="44"/>
      <c r="O158" s="44"/>
      <c r="P158" s="35"/>
      <c r="Q158" s="35"/>
      <c r="R158" s="35"/>
      <c r="S158" s="35"/>
      <c r="T158" s="35"/>
      <c r="U158" s="35"/>
    </row>
    <row r="159" spans="1:24" customFormat="1" ht="12.75" customHeight="1" x14ac:dyDescent="0.2">
      <c r="A159" s="217"/>
      <c r="C159" s="44"/>
      <c r="D159" s="44"/>
      <c r="E159" s="44"/>
      <c r="F159" s="35"/>
      <c r="G159" s="35"/>
      <c r="H159" s="35"/>
      <c r="I159" s="35"/>
      <c r="J159" s="35"/>
      <c r="K159" s="35"/>
      <c r="L159" s="35"/>
      <c r="M159" s="35"/>
      <c r="N159" s="44"/>
      <c r="O159" s="44"/>
      <c r="P159" s="35"/>
      <c r="Q159" s="35"/>
      <c r="R159" s="35"/>
      <c r="S159" s="35"/>
      <c r="T159" s="35"/>
      <c r="U159" s="35"/>
    </row>
    <row r="160" spans="1:24" customFormat="1" ht="15" x14ac:dyDescent="0.2">
      <c r="A160" s="217"/>
      <c r="C160" s="227"/>
      <c r="D160" s="44"/>
      <c r="E160" s="44"/>
      <c r="F160" s="35"/>
      <c r="G160" s="35"/>
      <c r="H160" s="35"/>
      <c r="I160" s="35"/>
      <c r="J160" s="35"/>
      <c r="K160" s="35"/>
      <c r="L160" s="35"/>
      <c r="M160" s="35"/>
      <c r="N160" s="44"/>
      <c r="O160" s="44"/>
      <c r="P160" s="35"/>
      <c r="Q160" s="35"/>
      <c r="R160" s="35"/>
      <c r="S160" s="35"/>
      <c r="T160" s="35"/>
      <c r="U160" s="35"/>
    </row>
    <row r="161" spans="1:250" s="79" customFormat="1" x14ac:dyDescent="0.2">
      <c r="A161" s="43"/>
      <c r="B161" s="43"/>
      <c r="D161" s="3"/>
      <c r="E161" s="3"/>
      <c r="F161" s="43"/>
      <c r="G161" s="43"/>
      <c r="H161" s="43"/>
      <c r="I161" s="43"/>
      <c r="J161" s="43"/>
      <c r="K161" s="43"/>
      <c r="L161" s="43"/>
      <c r="M161" s="43"/>
      <c r="N161" s="3"/>
      <c r="O161" s="3"/>
      <c r="P161" s="43"/>
      <c r="Q161" s="43"/>
      <c r="R161" s="43"/>
      <c r="S161" s="43"/>
      <c r="T161" s="43"/>
      <c r="U161" s="43"/>
      <c r="V161" s="43"/>
    </row>
    <row r="162" spans="1:250" s="79" customFormat="1" ht="14.25" customHeight="1" x14ac:dyDescent="0.2">
      <c r="A162" s="43"/>
      <c r="B162" s="43"/>
      <c r="C162" s="861" t="s">
        <v>148</v>
      </c>
      <c r="D162" s="861"/>
      <c r="E162" s="861"/>
      <c r="F162" s="861"/>
      <c r="G162" s="861"/>
      <c r="H162" s="861"/>
      <c r="I162" s="861"/>
      <c r="J162" s="861"/>
      <c r="K162" s="861"/>
      <c r="L162" s="861"/>
      <c r="M162" s="861"/>
      <c r="N162" s="861"/>
      <c r="O162" s="861"/>
      <c r="P162" s="861"/>
      <c r="Q162" s="861"/>
      <c r="R162" s="861"/>
      <c r="S162" s="861"/>
      <c r="T162" s="861"/>
      <c r="U162" s="861"/>
      <c r="V162" s="861"/>
      <c r="W162" s="67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IL162" s="78"/>
      <c r="IM162" s="78"/>
      <c r="IN162" s="78"/>
      <c r="IO162" s="78"/>
      <c r="IP162" s="78"/>
    </row>
    <row r="163" spans="1:250" s="79" customFormat="1" ht="14.25" customHeight="1" x14ac:dyDescent="0.2">
      <c r="A163" s="43"/>
      <c r="B163" s="43"/>
      <c r="C163" s="861" t="s">
        <v>145</v>
      </c>
      <c r="D163" s="861"/>
      <c r="E163" s="861"/>
      <c r="F163" s="861"/>
      <c r="G163" s="861"/>
      <c r="H163" s="861"/>
      <c r="I163" s="861"/>
      <c r="J163" s="861"/>
      <c r="K163" s="861"/>
      <c r="L163" s="861"/>
      <c r="M163" s="861"/>
      <c r="N163" s="861"/>
      <c r="O163" s="861"/>
      <c r="P163" s="861"/>
      <c r="Q163" s="861"/>
      <c r="R163" s="861"/>
      <c r="S163" s="861"/>
      <c r="T163" s="861"/>
      <c r="U163" s="861"/>
      <c r="V163" s="861"/>
      <c r="W163" s="67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IL163" s="78"/>
      <c r="IM163" s="78"/>
      <c r="IN163" s="78"/>
      <c r="IO163" s="78"/>
      <c r="IP163" s="78"/>
    </row>
    <row r="164" spans="1:250" s="79" customFormat="1" ht="5.25" customHeight="1" x14ac:dyDescent="0.2">
      <c r="A164" s="43"/>
      <c r="B164" s="4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43"/>
      <c r="S164" s="43"/>
      <c r="T164" s="43"/>
      <c r="U164" s="43"/>
      <c r="V164" s="2"/>
      <c r="W164" s="2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IL164" s="78"/>
      <c r="IM164" s="78"/>
      <c r="IN164" s="78"/>
      <c r="IO164" s="78"/>
      <c r="IP164" s="78"/>
    </row>
    <row r="165" spans="1:250" s="12" customFormat="1" ht="18" customHeight="1" x14ac:dyDescent="0.2">
      <c r="A165" s="6"/>
      <c r="B165" s="6"/>
      <c r="C165" s="825" t="s">
        <v>22</v>
      </c>
      <c r="D165" s="826"/>
      <c r="E165" s="826"/>
      <c r="F165" s="826"/>
      <c r="G165" s="826"/>
      <c r="H165" s="826"/>
      <c r="I165" s="826"/>
      <c r="J165" s="826"/>
      <c r="K165" s="826"/>
      <c r="L165" s="826"/>
      <c r="M165" s="826"/>
      <c r="N165" s="826"/>
      <c r="O165" s="826"/>
      <c r="P165" s="826"/>
      <c r="Q165" s="826"/>
      <c r="R165" s="826"/>
      <c r="S165" s="826"/>
      <c r="T165" s="826"/>
      <c r="U165" s="826"/>
      <c r="V165" s="905"/>
      <c r="W165" s="43"/>
    </row>
    <row r="166" spans="1:250" s="79" customFormat="1" ht="14.25" customHeight="1" x14ac:dyDescent="0.2">
      <c r="A166" s="43"/>
      <c r="B166" s="43"/>
      <c r="C166" s="69" t="s">
        <v>149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43"/>
      <c r="S166" s="43"/>
      <c r="T166" s="43"/>
      <c r="U166" s="43"/>
      <c r="V166" s="2"/>
      <c r="W166" s="2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IL166" s="78"/>
      <c r="IM166" s="78"/>
      <c r="IN166" s="78"/>
      <c r="IO166" s="78"/>
      <c r="IP166" s="78"/>
    </row>
    <row r="167" spans="1:250" s="79" customFormat="1" ht="14.25" customHeight="1" x14ac:dyDescent="0.2">
      <c r="A167" s="43"/>
      <c r="B167" s="43"/>
      <c r="C167" s="69" t="s">
        <v>150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3"/>
      <c r="S167" s="43"/>
      <c r="T167" s="43"/>
      <c r="U167" s="43"/>
      <c r="V167" s="2"/>
      <c r="W167" s="2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IL167" s="78"/>
      <c r="IM167" s="78"/>
      <c r="IN167" s="78"/>
      <c r="IO167" s="78"/>
      <c r="IP167" s="78"/>
    </row>
    <row r="168" spans="1:250" s="79" customFormat="1" ht="14.25" customHeight="1" x14ac:dyDescent="0.2">
      <c r="A168" s="43"/>
      <c r="B168" s="43"/>
      <c r="C168" s="69" t="s">
        <v>151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3"/>
      <c r="S168" s="43"/>
      <c r="T168" s="43"/>
      <c r="U168" s="43"/>
      <c r="V168" s="2"/>
      <c r="W168" s="2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IL168" s="78"/>
      <c r="IM168" s="78"/>
      <c r="IN168" s="78"/>
      <c r="IO168" s="78"/>
      <c r="IP168" s="78"/>
    </row>
    <row r="169" spans="1:250" s="43" customFormat="1" ht="14.25" customHeight="1" x14ac:dyDescent="0.2">
      <c r="C169" s="69" t="s">
        <v>152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IL169" s="89"/>
      <c r="IM169" s="89"/>
      <c r="IN169" s="89"/>
      <c r="IO169" s="89"/>
      <c r="IP169" s="89"/>
    </row>
    <row r="170" spans="1:250" s="43" customFormat="1" ht="14.25" customHeight="1" x14ac:dyDescent="0.2">
      <c r="C170" s="69" t="s">
        <v>240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IL170" s="87"/>
      <c r="IM170" s="87"/>
      <c r="IN170" s="87"/>
      <c r="IO170" s="87"/>
      <c r="IP170" s="87"/>
    </row>
    <row r="171" spans="1:250" s="43" customFormat="1" ht="14.25" customHeight="1" x14ac:dyDescent="0.2">
      <c r="C171" s="69" t="s">
        <v>153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IL171" s="87"/>
      <c r="IM171" s="87"/>
      <c r="IN171" s="87"/>
      <c r="IO171" s="87"/>
      <c r="IP171" s="87"/>
    </row>
    <row r="172" spans="1:250" s="43" customFormat="1" ht="14.25" customHeight="1" x14ac:dyDescent="0.2">
      <c r="C172" s="69" t="s">
        <v>241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50" s="43" customFormat="1" ht="14.25" customHeight="1" x14ac:dyDescent="0.2">
      <c r="C173" s="69" t="s">
        <v>242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IL173" s="16"/>
      <c r="IM173" s="16"/>
      <c r="IN173" s="16"/>
      <c r="IO173" s="16"/>
      <c r="IP173" s="16"/>
    </row>
    <row r="174" spans="1:250" s="43" customFormat="1" ht="14.25" customHeight="1" x14ac:dyDescent="0.2">
      <c r="C174" s="69" t="s">
        <v>243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87"/>
      <c r="IM174" s="87"/>
      <c r="IN174" s="87"/>
      <c r="IO174" s="87"/>
      <c r="IP174" s="87"/>
    </row>
    <row r="175" spans="1:250" s="43" customFormat="1" ht="14.25" customHeight="1" x14ac:dyDescent="0.2">
      <c r="C175" s="69" t="s">
        <v>244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250" s="43" customFormat="1" ht="14.25" customHeight="1" x14ac:dyDescent="0.2">
      <c r="C176" s="70" t="s">
        <v>245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IL176" s="87"/>
      <c r="IM176" s="87"/>
      <c r="IN176" s="87"/>
      <c r="IO176" s="87"/>
      <c r="IP176" s="87"/>
    </row>
    <row r="177" spans="1:248" s="43" customFormat="1" ht="14.25" customHeight="1" x14ac:dyDescent="0.2">
      <c r="C177" s="70" t="s">
        <v>117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IN177" s="89"/>
    </row>
    <row r="178" spans="1:248" s="43" customFormat="1" ht="14.25" customHeight="1" x14ac:dyDescent="0.2">
      <c r="C178" s="69" t="s">
        <v>154</v>
      </c>
      <c r="D178" s="8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248" s="43" customFormat="1" ht="14.25" customHeight="1" x14ac:dyDescent="0.2">
      <c r="C179" s="70" t="s">
        <v>155</v>
      </c>
      <c r="D179" s="8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248" s="43" customFormat="1" ht="14.25" customHeight="1" x14ac:dyDescent="0.2">
      <c r="C180" s="233" t="s">
        <v>156</v>
      </c>
      <c r="D180" s="8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248" s="43" customFormat="1" ht="14.25" customHeight="1" x14ac:dyDescent="0.2">
      <c r="C181" s="86" t="s">
        <v>157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248" s="43" customFormat="1" ht="6" customHeight="1" x14ac:dyDescent="0.2">
      <c r="A182" s="2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2"/>
      <c r="Q182" s="2"/>
      <c r="R182" s="2"/>
      <c r="S182" s="2"/>
      <c r="T182" s="2"/>
      <c r="U182" s="2"/>
      <c r="V182" s="2"/>
      <c r="W182" s="2"/>
    </row>
    <row r="183" spans="1:248" s="63" customFormat="1" ht="15" customHeight="1" x14ac:dyDescent="0.2">
      <c r="A183" s="119"/>
      <c r="B183" s="294" t="s">
        <v>84</v>
      </c>
      <c r="C183" s="295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56"/>
      <c r="W183" s="56"/>
      <c r="X183" s="57"/>
      <c r="Y183" s="62"/>
      <c r="Z183" s="62"/>
      <c r="AA183" s="62"/>
      <c r="AB183" s="62"/>
      <c r="AC183" s="62"/>
    </row>
    <row r="184" spans="1:248" s="63" customFormat="1" ht="3.75" customHeight="1" x14ac:dyDescent="0.2">
      <c r="A184" s="119"/>
      <c r="B184" s="93"/>
      <c r="C184" s="296"/>
      <c r="D184" s="97"/>
      <c r="E184" s="96"/>
      <c r="F184" s="95"/>
      <c r="G184" s="97"/>
      <c r="H184" s="97"/>
      <c r="I184" s="95"/>
      <c r="J184" s="97"/>
      <c r="K184" s="95"/>
      <c r="L184" s="95"/>
      <c r="M184" s="97"/>
      <c r="N184" s="97"/>
      <c r="O184" s="97"/>
      <c r="P184" s="95"/>
      <c r="Q184" s="95"/>
      <c r="R184" s="95"/>
      <c r="S184" s="97"/>
      <c r="T184" s="95"/>
      <c r="U184" s="97"/>
      <c r="V184" s="297"/>
      <c r="W184" s="719"/>
      <c r="X184" s="57"/>
      <c r="Y184" s="62"/>
      <c r="Z184" s="62"/>
      <c r="AA184" s="62"/>
      <c r="AB184" s="62"/>
      <c r="AC184" s="62"/>
    </row>
    <row r="185" spans="1:248" s="134" customFormat="1" ht="15.75" customHeight="1" x14ac:dyDescent="0.2">
      <c r="A185" s="298"/>
      <c r="B185" s="244"/>
      <c r="C185" s="299" t="s">
        <v>64</v>
      </c>
      <c r="D185" s="129" t="s">
        <v>65</v>
      </c>
      <c r="E185" s="299" t="s">
        <v>66</v>
      </c>
      <c r="F185" s="300"/>
      <c r="G185" s="130">
        <v>1</v>
      </c>
      <c r="I185" s="299" t="s">
        <v>64</v>
      </c>
      <c r="J185" s="301" t="s">
        <v>67</v>
      </c>
      <c r="K185" s="299" t="s">
        <v>66</v>
      </c>
      <c r="L185" s="214"/>
      <c r="M185" s="214">
        <v>1.24</v>
      </c>
      <c r="O185" s="194"/>
      <c r="P185" s="299" t="s">
        <v>64</v>
      </c>
      <c r="Q185" s="300"/>
      <c r="R185" s="301" t="s">
        <v>122</v>
      </c>
      <c r="S185" s="299" t="s">
        <v>66</v>
      </c>
      <c r="T185" s="716">
        <v>1.46</v>
      </c>
      <c r="U185" s="717"/>
      <c r="V185" s="987"/>
      <c r="W185" s="988"/>
      <c r="X185" s="56"/>
      <c r="Y185" s="62"/>
      <c r="Z185" s="62"/>
      <c r="AA185" s="62"/>
      <c r="AB185" s="62"/>
      <c r="AC185" s="62"/>
    </row>
    <row r="186" spans="1:248" ht="3.75" customHeight="1" x14ac:dyDescent="0.2">
      <c r="A186" s="36"/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718"/>
      <c r="U186" s="100"/>
      <c r="V186" s="302"/>
      <c r="W186" s="720"/>
      <c r="X186" s="63"/>
    </row>
    <row r="187" spans="1:248" s="59" customFormat="1" ht="6.75" customHeight="1" x14ac:dyDescent="0.2">
      <c r="A187" s="16"/>
      <c r="B187" s="16"/>
      <c r="C187" s="17"/>
      <c r="D187" s="17"/>
      <c r="E187" s="17"/>
      <c r="F187" s="19"/>
      <c r="G187" s="19"/>
      <c r="H187" s="19"/>
      <c r="I187" s="19"/>
      <c r="J187" s="19"/>
      <c r="K187" s="19"/>
      <c r="L187" s="19"/>
      <c r="M187" s="19"/>
      <c r="N187" s="19"/>
      <c r="O187" s="17"/>
      <c r="P187" s="17"/>
      <c r="Q187" s="17"/>
      <c r="R187" s="19"/>
      <c r="S187" s="19"/>
      <c r="T187" s="19"/>
      <c r="U187" s="19"/>
      <c r="V187" s="303"/>
      <c r="W187" s="303"/>
      <c r="X187" s="303"/>
      <c r="Y187" s="62"/>
      <c r="Z187" s="62"/>
      <c r="AA187" s="62"/>
      <c r="AB187" s="62"/>
      <c r="AC187" s="62"/>
    </row>
    <row r="188" spans="1:248" s="61" customFormat="1" ht="16.5" customHeight="1" x14ac:dyDescent="0.2">
      <c r="A188" s="141"/>
      <c r="B188" s="741" t="s">
        <v>1</v>
      </c>
      <c r="C188" s="1015"/>
      <c r="D188" s="21" t="s">
        <v>2</v>
      </c>
      <c r="E188" s="20" t="s">
        <v>132</v>
      </c>
      <c r="F188" s="102"/>
      <c r="G188" s="102"/>
      <c r="H188" s="102"/>
      <c r="I188" s="102"/>
      <c r="J188" s="102"/>
      <c r="K188" s="102"/>
      <c r="L188" s="1025"/>
      <c r="M188" s="1025"/>
      <c r="N188" s="1026"/>
      <c r="O188" s="24" t="s">
        <v>4</v>
      </c>
      <c r="P188" s="741" t="s">
        <v>5</v>
      </c>
      <c r="Q188" s="783"/>
      <c r="R188" s="742" t="s">
        <v>6</v>
      </c>
      <c r="S188" s="1015"/>
      <c r="T188" s="741" t="s">
        <v>7</v>
      </c>
      <c r="U188" s="1018"/>
      <c r="V188" s="1019" t="s">
        <v>8</v>
      </c>
      <c r="W188" s="1020"/>
      <c r="X188" s="305"/>
      <c r="Y188" s="62"/>
      <c r="Z188" s="62"/>
      <c r="AA188" s="62"/>
      <c r="AB188" s="62"/>
      <c r="AC188" s="62"/>
    </row>
    <row r="189" spans="1:248" ht="12.75" customHeight="1" x14ac:dyDescent="0.2">
      <c r="A189" s="36"/>
      <c r="B189" s="730"/>
      <c r="C189" s="1024"/>
      <c r="D189" s="27"/>
      <c r="E189" s="25"/>
      <c r="F189" s="105"/>
      <c r="G189" s="105"/>
      <c r="H189" s="105"/>
      <c r="I189" s="105"/>
      <c r="J189" s="105"/>
      <c r="K189" s="105"/>
      <c r="L189" s="1010"/>
      <c r="M189" s="1010"/>
      <c r="N189" s="1011"/>
      <c r="O189" s="199" t="s">
        <v>69</v>
      </c>
      <c r="P189" s="816" t="s">
        <v>70</v>
      </c>
      <c r="Q189" s="817"/>
      <c r="R189" s="43"/>
      <c r="S189" s="43"/>
      <c r="T189" s="1016" t="s">
        <v>71</v>
      </c>
      <c r="U189" s="1017"/>
      <c r="V189" s="1021"/>
      <c r="W189" s="1022"/>
      <c r="X189" s="306"/>
    </row>
    <row r="190" spans="1:248" s="61" customFormat="1" ht="27.75" customHeight="1" x14ac:dyDescent="0.2">
      <c r="A190" s="141"/>
      <c r="B190" s="745" t="s">
        <v>9</v>
      </c>
      <c r="C190" s="1023"/>
      <c r="D190" s="30" t="s">
        <v>16</v>
      </c>
      <c r="E190" s="1012" t="s">
        <v>146</v>
      </c>
      <c r="F190" s="1013"/>
      <c r="G190" s="1013"/>
      <c r="H190" s="1013"/>
      <c r="I190" s="1013"/>
      <c r="J190" s="1013"/>
      <c r="K190" s="1013"/>
      <c r="L190" s="1013"/>
      <c r="M190" s="1013"/>
      <c r="N190" s="1014"/>
      <c r="O190" s="33" t="s">
        <v>72</v>
      </c>
      <c r="P190" s="1034" t="s">
        <v>73</v>
      </c>
      <c r="Q190" s="1035"/>
      <c r="R190" s="1027" t="s">
        <v>12</v>
      </c>
      <c r="S190" s="1023"/>
      <c r="T190" s="989" t="s">
        <v>74</v>
      </c>
      <c r="U190" s="990"/>
      <c r="V190" s="745" t="s">
        <v>10</v>
      </c>
      <c r="W190" s="805"/>
      <c r="X190" s="59"/>
      <c r="Z190" s="156"/>
      <c r="AA190" s="157"/>
    </row>
    <row r="191" spans="1:248" ht="17.25" customHeight="1" x14ac:dyDescent="0.2">
      <c r="A191" s="309"/>
      <c r="B191" s="1008">
        <v>1</v>
      </c>
      <c r="C191" s="1009"/>
      <c r="D191" s="310">
        <v>1</v>
      </c>
      <c r="E191" s="1005" t="s">
        <v>158</v>
      </c>
      <c r="F191" s="1006"/>
      <c r="G191" s="1006"/>
      <c r="H191" s="1006"/>
      <c r="I191" s="1006"/>
      <c r="J191" s="1006"/>
      <c r="K191" s="1006"/>
      <c r="L191" s="1006"/>
      <c r="M191" s="1006"/>
      <c r="N191" s="1007"/>
      <c r="O191" s="276" t="s">
        <v>67</v>
      </c>
      <c r="P191" s="985">
        <v>1200</v>
      </c>
      <c r="Q191" s="986"/>
      <c r="R191" s="966">
        <f>D191*P191</f>
        <v>1200</v>
      </c>
      <c r="S191" s="991"/>
      <c r="T191" s="801">
        <f>IF(R191&lt;&gt;0,INDEX($AB$191:$AB$194,MATCH(O191,$AA$191:$AA$194,0))*R191,"")</f>
        <v>0</v>
      </c>
      <c r="U191" s="971"/>
      <c r="V191" s="969"/>
      <c r="W191" s="970"/>
      <c r="X191" s="61"/>
      <c r="Z191" s="159" t="str">
        <f>D185</f>
        <v>USD</v>
      </c>
      <c r="AA191" s="160" t="str">
        <f>IF(Z191&lt;&gt;0,Z191,"")</f>
        <v>USD</v>
      </c>
      <c r="AB191" s="161">
        <f>G185</f>
        <v>1</v>
      </c>
    </row>
    <row r="192" spans="1:248" ht="17.25" customHeight="1" x14ac:dyDescent="0.2">
      <c r="A192" s="309"/>
      <c r="B192" s="1008" t="s">
        <v>33</v>
      </c>
      <c r="C192" s="1009"/>
      <c r="D192" s="310">
        <v>1</v>
      </c>
      <c r="E192" s="1005" t="s">
        <v>125</v>
      </c>
      <c r="F192" s="1006"/>
      <c r="G192" s="1006"/>
      <c r="H192" s="1006"/>
      <c r="I192" s="1006"/>
      <c r="J192" s="1006"/>
      <c r="K192" s="1006"/>
      <c r="L192" s="1006"/>
      <c r="M192" s="1006"/>
      <c r="N192" s="1007"/>
      <c r="O192" s="276" t="s">
        <v>67</v>
      </c>
      <c r="P192" s="985">
        <v>240</v>
      </c>
      <c r="Q192" s="986"/>
      <c r="R192" s="966">
        <f>D192*P192</f>
        <v>240</v>
      </c>
      <c r="S192" s="991"/>
      <c r="T192" s="801">
        <f>IF(R192&lt;&gt;0,INDEX($AB$191:$AB$194,MATCH(O192,$AA$191:$AA$194,0))*R192,"")</f>
        <v>0</v>
      </c>
      <c r="U192" s="971"/>
      <c r="V192" s="969"/>
      <c r="W192" s="970"/>
      <c r="X192" s="168"/>
      <c r="Z192" s="159" t="str">
        <f>J185</f>
        <v>EUR</v>
      </c>
      <c r="AA192" s="160" t="str">
        <f>IF(Z192&lt;&gt;0,Z192,"")</f>
        <v>EUR</v>
      </c>
      <c r="AB192" s="161">
        <f>L185</f>
        <v>0</v>
      </c>
    </row>
    <row r="193" spans="1:28" ht="17.25" customHeight="1" x14ac:dyDescent="0.2">
      <c r="A193" s="309"/>
      <c r="B193" s="1008">
        <v>2</v>
      </c>
      <c r="C193" s="1009"/>
      <c r="D193" s="310">
        <v>1</v>
      </c>
      <c r="E193" s="1005" t="s">
        <v>159</v>
      </c>
      <c r="F193" s="1006"/>
      <c r="G193" s="1006"/>
      <c r="H193" s="1006"/>
      <c r="I193" s="1006"/>
      <c r="J193" s="1006"/>
      <c r="K193" s="1006"/>
      <c r="L193" s="1006"/>
      <c r="M193" s="1006"/>
      <c r="N193" s="1007"/>
      <c r="O193" s="276" t="s">
        <v>122</v>
      </c>
      <c r="P193" s="985">
        <v>456</v>
      </c>
      <c r="Q193" s="986"/>
      <c r="R193" s="966">
        <f>D193*P193</f>
        <v>456</v>
      </c>
      <c r="S193" s="991"/>
      <c r="T193" s="801">
        <f>IF(R193&lt;&gt;0,INDEX($AB$191:$AB$194,MATCH(O193,$AA$191:$AA$194,0))*R193,"")</f>
        <v>665.76</v>
      </c>
      <c r="U193" s="971"/>
      <c r="V193" s="969"/>
      <c r="W193" s="970"/>
      <c r="X193" s="168"/>
      <c r="Z193" s="162" t="str">
        <f>R185</f>
        <v>GBP</v>
      </c>
      <c r="AA193" s="160" t="str">
        <f>IF(Z193&lt;&gt;0,Z193,"")</f>
        <v>GBP</v>
      </c>
      <c r="AB193" s="161">
        <f>T185</f>
        <v>1.46</v>
      </c>
    </row>
    <row r="194" spans="1:28" ht="17.25" customHeight="1" x14ac:dyDescent="0.2">
      <c r="A194" s="309"/>
      <c r="B194" s="1008" t="s">
        <v>127</v>
      </c>
      <c r="C194" s="1009"/>
      <c r="D194" s="310">
        <v>1</v>
      </c>
      <c r="E194" s="1005" t="s">
        <v>125</v>
      </c>
      <c r="F194" s="1006"/>
      <c r="G194" s="1006"/>
      <c r="H194" s="1006"/>
      <c r="I194" s="1006"/>
      <c r="J194" s="1006"/>
      <c r="K194" s="1006"/>
      <c r="L194" s="1006"/>
      <c r="M194" s="1006"/>
      <c r="N194" s="1007"/>
      <c r="O194" s="276" t="s">
        <v>122</v>
      </c>
      <c r="P194" s="985">
        <v>45</v>
      </c>
      <c r="Q194" s="986"/>
      <c r="R194" s="966">
        <f>D194*P194</f>
        <v>45</v>
      </c>
      <c r="S194" s="991"/>
      <c r="T194" s="801">
        <f>IF(R194&lt;&gt;0,INDEX($AB$191:$AB$194,MATCH(O194,$AA$191:$AA$194,0))*R194,"")</f>
        <v>65.7</v>
      </c>
      <c r="U194" s="971"/>
      <c r="V194" s="969"/>
      <c r="W194" s="970"/>
      <c r="X194" s="168"/>
      <c r="Z194" s="162" t="e">
        <f>#REF!</f>
        <v>#REF!</v>
      </c>
      <c r="AA194" s="160" t="e">
        <f>IF(Z194&lt;&gt;0,Z194,"")</f>
        <v>#REF!</v>
      </c>
      <c r="AB194" s="161" t="e">
        <f>#REF!</f>
        <v>#REF!</v>
      </c>
    </row>
    <row r="195" spans="1:28" ht="18.75" customHeight="1" x14ac:dyDescent="0.2">
      <c r="A195" s="36"/>
      <c r="B195" s="1029"/>
      <c r="C195" s="1030"/>
      <c r="D195" s="1030"/>
      <c r="E195" s="259"/>
      <c r="F195" s="311"/>
      <c r="G195" s="311"/>
      <c r="H195" s="311"/>
      <c r="I195" s="311"/>
      <c r="J195" s="311"/>
      <c r="K195" s="311"/>
      <c r="L195" s="823"/>
      <c r="M195" s="823"/>
      <c r="N195" s="823"/>
      <c r="O195" s="823"/>
      <c r="P195" s="823"/>
      <c r="Q195" s="824"/>
      <c r="R195" s="843" t="s">
        <v>13</v>
      </c>
      <c r="S195" s="844"/>
      <c r="T195" s="1031">
        <f>SUM(T191:U194)</f>
        <v>731.46</v>
      </c>
      <c r="U195" s="1032"/>
      <c r="V195" s="969"/>
      <c r="W195" s="970"/>
      <c r="X195" s="168"/>
    </row>
    <row r="196" spans="1:28" s="65" customFormat="1" ht="3" customHeight="1" x14ac:dyDescent="0.2">
      <c r="A196" s="36"/>
      <c r="B196" s="36"/>
      <c r="C196" s="18"/>
      <c r="D196" s="18"/>
      <c r="E196" s="18"/>
      <c r="F196" s="1"/>
      <c r="G196" s="1"/>
      <c r="H196" s="1"/>
      <c r="I196" s="1"/>
      <c r="J196" s="1"/>
      <c r="K196" s="1"/>
      <c r="L196" s="1"/>
      <c r="M196" s="1"/>
      <c r="N196" s="1"/>
      <c r="O196" s="18"/>
      <c r="P196" s="18"/>
      <c r="Q196" s="18"/>
      <c r="R196" s="312"/>
      <c r="S196" s="312"/>
      <c r="T196" s="312"/>
      <c r="U196" s="166"/>
      <c r="V196" s="232"/>
      <c r="W196" s="232"/>
      <c r="X196" s="313"/>
      <c r="Y196" s="314"/>
    </row>
    <row r="197" spans="1:28" ht="15" customHeight="1" x14ac:dyDescent="0.2">
      <c r="A197" s="36"/>
      <c r="B197" s="39" t="s">
        <v>14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304"/>
      <c r="W197" s="713"/>
    </row>
    <row r="198" spans="1:28" s="61" customFormat="1" ht="14.25" customHeight="1" x14ac:dyDescent="0.2">
      <c r="A198" s="141"/>
      <c r="B198" s="41" t="s">
        <v>147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307"/>
      <c r="W198" s="307"/>
      <c r="X198" s="315"/>
      <c r="Y198" s="62"/>
      <c r="Z198" s="62"/>
    </row>
    <row r="199" spans="1:28" ht="12.75" customHeight="1" x14ac:dyDescent="0.2">
      <c r="A199" s="36"/>
      <c r="B199" s="1033" t="str">
        <f>B114</f>
        <v>FAPESP, NOVEMBRO DE 2013</v>
      </c>
      <c r="C199" s="1033"/>
      <c r="D199" s="1033"/>
      <c r="E199" s="1033"/>
      <c r="F199" s="43"/>
      <c r="G199" s="43"/>
      <c r="H199" s="43"/>
      <c r="I199" s="43"/>
      <c r="J199" s="43"/>
      <c r="K199" s="43"/>
      <c r="L199" s="43"/>
      <c r="M199" s="43"/>
      <c r="N199" s="3"/>
      <c r="O199" s="3"/>
      <c r="P199" s="43"/>
      <c r="Q199" s="43"/>
      <c r="R199" s="43"/>
      <c r="S199" s="43"/>
      <c r="T199" s="43"/>
      <c r="U199" s="1028"/>
      <c r="V199" s="1028"/>
      <c r="W199" s="1028"/>
      <c r="X199" s="1028"/>
    </row>
    <row r="200" spans="1:28" s="43" customFormat="1" ht="11.25" hidden="1" customHeight="1" x14ac:dyDescent="0.2">
      <c r="A200" s="2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2"/>
      <c r="Q200" s="2"/>
      <c r="R200" s="2"/>
      <c r="S200" s="2"/>
      <c r="T200" s="2"/>
      <c r="U200" s="2"/>
      <c r="V200" s="2"/>
      <c r="W200" s="2"/>
    </row>
    <row r="201" spans="1:28" hidden="1" x14ac:dyDescent="0.2"/>
    <row r="202" spans="1:28" hidden="1" x14ac:dyDescent="0.2"/>
    <row r="203" spans="1:28" hidden="1" x14ac:dyDescent="0.2"/>
    <row r="204" spans="1:28" hidden="1" x14ac:dyDescent="0.2"/>
    <row r="205" spans="1:28" hidden="1" x14ac:dyDescent="0.2"/>
    <row r="206" spans="1:28" hidden="1" x14ac:dyDescent="0.2"/>
    <row r="207" spans="1:28" hidden="1" x14ac:dyDescent="0.2"/>
    <row r="208" spans="1:2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</sheetData>
  <sheetProtection algorithmName="SHA-512" hashValue="zK3ta379Wq1tfUEGo2aQsZHWqv0ckZu5dmLuAo4G/3s0bLFpcpccamaN46Z57K7O6Ky6Gay04oobN3M7pqdgcw==" saltValue="20nNs3figiaGPZ4+yjOI9A==" spinCount="100000" sheet="1" objects="1" scenarios="1"/>
  <mergeCells count="503">
    <mergeCell ref="B105:C105"/>
    <mergeCell ref="E105:N105"/>
    <mergeCell ref="Q105:S105"/>
    <mergeCell ref="T105:U105"/>
    <mergeCell ref="V105:W105"/>
    <mergeCell ref="R8:S8"/>
    <mergeCell ref="T8:W8"/>
    <mergeCell ref="B103:C103"/>
    <mergeCell ref="E103:N103"/>
    <mergeCell ref="Q103:S103"/>
    <mergeCell ref="T103:U103"/>
    <mergeCell ref="V103:W103"/>
    <mergeCell ref="B104:C104"/>
    <mergeCell ref="E104:N104"/>
    <mergeCell ref="Q104:S104"/>
    <mergeCell ref="T104:U104"/>
    <mergeCell ref="V104:W104"/>
    <mergeCell ref="B101:C101"/>
    <mergeCell ref="E101:N101"/>
    <mergeCell ref="Q101:S101"/>
    <mergeCell ref="T101:U101"/>
    <mergeCell ref="V101:W101"/>
    <mergeCell ref="B102:C102"/>
    <mergeCell ref="E102:N102"/>
    <mergeCell ref="E98:N98"/>
    <mergeCell ref="Q98:S98"/>
    <mergeCell ref="T98:U98"/>
    <mergeCell ref="V98:W98"/>
    <mergeCell ref="Q102:S102"/>
    <mergeCell ref="T102:U102"/>
    <mergeCell ref="V102:W102"/>
    <mergeCell ref="B99:C99"/>
    <mergeCell ref="E99:N99"/>
    <mergeCell ref="Q99:S99"/>
    <mergeCell ref="T99:U99"/>
    <mergeCell ref="V99:W99"/>
    <mergeCell ref="B100:C100"/>
    <mergeCell ref="E100:N100"/>
    <mergeCell ref="Q100:S100"/>
    <mergeCell ref="T100:U100"/>
    <mergeCell ref="V100:W100"/>
    <mergeCell ref="T59:U59"/>
    <mergeCell ref="V59:W59"/>
    <mergeCell ref="B54:C54"/>
    <mergeCell ref="T54:U54"/>
    <mergeCell ref="E54:N54"/>
    <mergeCell ref="V58:W58"/>
    <mergeCell ref="V57:W57"/>
    <mergeCell ref="T58:U58"/>
    <mergeCell ref="E58:N58"/>
    <mergeCell ref="B58:C58"/>
    <mergeCell ref="Q58:S58"/>
    <mergeCell ref="T57:U57"/>
    <mergeCell ref="V54:W54"/>
    <mergeCell ref="B56:C56"/>
    <mergeCell ref="B57:C57"/>
    <mergeCell ref="V55:W55"/>
    <mergeCell ref="E59:N59"/>
    <mergeCell ref="Q54:S54"/>
    <mergeCell ref="Q55:S55"/>
    <mergeCell ref="T55:U55"/>
    <mergeCell ref="Q21:S21"/>
    <mergeCell ref="Q26:S26"/>
    <mergeCell ref="Q27:S27"/>
    <mergeCell ref="Q29:S29"/>
    <mergeCell ref="E37:N37"/>
    <mergeCell ref="Q37:S37"/>
    <mergeCell ref="B38:C38"/>
    <mergeCell ref="B50:C50"/>
    <mergeCell ref="E50:N50"/>
    <mergeCell ref="Q50:S50"/>
    <mergeCell ref="B39:C39"/>
    <mergeCell ref="B44:C44"/>
    <mergeCell ref="B34:C34"/>
    <mergeCell ref="B42:C42"/>
    <mergeCell ref="B41:C41"/>
    <mergeCell ref="E41:N41"/>
    <mergeCell ref="B36:C36"/>
    <mergeCell ref="B51:C51"/>
    <mergeCell ref="E51:N51"/>
    <mergeCell ref="Q51:S51"/>
    <mergeCell ref="E22:N22"/>
    <mergeCell ref="Q24:S24"/>
    <mergeCell ref="Q25:S25"/>
    <mergeCell ref="T28:U28"/>
    <mergeCell ref="Q33:S33"/>
    <mergeCell ref="Q36:S36"/>
    <mergeCell ref="E31:N31"/>
    <mergeCell ref="T35:U35"/>
    <mergeCell ref="E35:N35"/>
    <mergeCell ref="T34:U34"/>
    <mergeCell ref="E34:N34"/>
    <mergeCell ref="B43:C43"/>
    <mergeCell ref="B48:C48"/>
    <mergeCell ref="B49:C49"/>
    <mergeCell ref="B46:C46"/>
    <mergeCell ref="B45:C45"/>
    <mergeCell ref="B47:C47"/>
    <mergeCell ref="Q47:S47"/>
    <mergeCell ref="T47:U47"/>
    <mergeCell ref="Q35:S35"/>
    <mergeCell ref="B35:C35"/>
    <mergeCell ref="P190:Q190"/>
    <mergeCell ref="Q28:S28"/>
    <mergeCell ref="Q31:S31"/>
    <mergeCell ref="Q32:S32"/>
    <mergeCell ref="E39:N39"/>
    <mergeCell ref="Q39:S39"/>
    <mergeCell ref="T39:U39"/>
    <mergeCell ref="E40:N40"/>
    <mergeCell ref="Q41:S41"/>
    <mergeCell ref="T41:U41"/>
    <mergeCell ref="E42:N42"/>
    <mergeCell ref="Q42:S42"/>
    <mergeCell ref="T42:U42"/>
    <mergeCell ref="E43:N43"/>
    <mergeCell ref="Q43:S43"/>
    <mergeCell ref="T43:U43"/>
    <mergeCell ref="E44:N44"/>
    <mergeCell ref="Q44:S44"/>
    <mergeCell ref="T44:U44"/>
    <mergeCell ref="C162:V162"/>
    <mergeCell ref="T79:U79"/>
    <mergeCell ref="B71:C71"/>
    <mergeCell ref="Q59:S59"/>
    <mergeCell ref="B59:C59"/>
    <mergeCell ref="U199:X199"/>
    <mergeCell ref="B195:D195"/>
    <mergeCell ref="R195:S195"/>
    <mergeCell ref="T195:U195"/>
    <mergeCell ref="T194:U194"/>
    <mergeCell ref="R193:S193"/>
    <mergeCell ref="V195:W195"/>
    <mergeCell ref="B199:E199"/>
    <mergeCell ref="B194:C194"/>
    <mergeCell ref="B193:C193"/>
    <mergeCell ref="E194:N194"/>
    <mergeCell ref="L195:Q195"/>
    <mergeCell ref="E193:N193"/>
    <mergeCell ref="E192:N192"/>
    <mergeCell ref="B192:C192"/>
    <mergeCell ref="P192:Q192"/>
    <mergeCell ref="L189:N189"/>
    <mergeCell ref="E190:N190"/>
    <mergeCell ref="R192:S192"/>
    <mergeCell ref="T192:U192"/>
    <mergeCell ref="C163:V163"/>
    <mergeCell ref="C165:V165"/>
    <mergeCell ref="B188:C188"/>
    <mergeCell ref="P189:Q189"/>
    <mergeCell ref="T189:U189"/>
    <mergeCell ref="R188:S188"/>
    <mergeCell ref="T188:U188"/>
    <mergeCell ref="V188:W189"/>
    <mergeCell ref="B190:C190"/>
    <mergeCell ref="B189:C189"/>
    <mergeCell ref="L188:N188"/>
    <mergeCell ref="B191:C191"/>
    <mergeCell ref="R191:S191"/>
    <mergeCell ref="T191:U191"/>
    <mergeCell ref="P191:Q191"/>
    <mergeCell ref="E191:N191"/>
    <mergeCell ref="R190:S190"/>
    <mergeCell ref="B52:C52"/>
    <mergeCell ref="B62:E62"/>
    <mergeCell ref="B90:C90"/>
    <mergeCell ref="E90:N90"/>
    <mergeCell ref="Q90:S90"/>
    <mergeCell ref="T90:U90"/>
    <mergeCell ref="B77:C77"/>
    <mergeCell ref="E77:N77"/>
    <mergeCell ref="Q75:S75"/>
    <mergeCell ref="E89:N89"/>
    <mergeCell ref="Q89:S89"/>
    <mergeCell ref="T89:U89"/>
    <mergeCell ref="B70:C70"/>
    <mergeCell ref="E70:N70"/>
    <mergeCell ref="E79:N79"/>
    <mergeCell ref="B84:C84"/>
    <mergeCell ref="Q70:S70"/>
    <mergeCell ref="T70:U70"/>
    <mergeCell ref="B75:C75"/>
    <mergeCell ref="E75:N75"/>
    <mergeCell ref="E73:N73"/>
    <mergeCell ref="Q73:S73"/>
    <mergeCell ref="B53:C53"/>
    <mergeCell ref="B55:C55"/>
    <mergeCell ref="V43:W43"/>
    <mergeCell ref="V53:W53"/>
    <mergeCell ref="V56:W56"/>
    <mergeCell ref="T45:U45"/>
    <mergeCell ref="T52:U52"/>
    <mergeCell ref="T56:U56"/>
    <mergeCell ref="Q57:S57"/>
    <mergeCell ref="E56:N56"/>
    <mergeCell ref="E45:N45"/>
    <mergeCell ref="E52:N52"/>
    <mergeCell ref="Q52:S52"/>
    <mergeCell ref="E48:N48"/>
    <mergeCell ref="Q48:S48"/>
    <mergeCell ref="T48:U48"/>
    <mergeCell ref="V48:W48"/>
    <mergeCell ref="E46:N46"/>
    <mergeCell ref="E55:N55"/>
    <mergeCell ref="E53:N53"/>
    <mergeCell ref="V44:W44"/>
    <mergeCell ref="Q46:S46"/>
    <mergeCell ref="T46:U46"/>
    <mergeCell ref="V46:W46"/>
    <mergeCell ref="E47:N47"/>
    <mergeCell ref="V47:W47"/>
    <mergeCell ref="Q45:S45"/>
    <mergeCell ref="E49:N49"/>
    <mergeCell ref="Q49:S49"/>
    <mergeCell ref="T49:U49"/>
    <mergeCell ref="V49:W49"/>
    <mergeCell ref="Q53:S53"/>
    <mergeCell ref="T50:U50"/>
    <mergeCell ref="V50:W50"/>
    <mergeCell ref="T51:U51"/>
    <mergeCell ref="V51:W51"/>
    <mergeCell ref="V45:W45"/>
    <mergeCell ref="T36:U36"/>
    <mergeCell ref="E36:N36"/>
    <mergeCell ref="V36:W36"/>
    <mergeCell ref="V41:W41"/>
    <mergeCell ref="V39:W39"/>
    <mergeCell ref="B40:C40"/>
    <mergeCell ref="Q40:S40"/>
    <mergeCell ref="T40:U40"/>
    <mergeCell ref="V40:W40"/>
    <mergeCell ref="T37:U37"/>
    <mergeCell ref="E38:N38"/>
    <mergeCell ref="Q38:S38"/>
    <mergeCell ref="T38:U38"/>
    <mergeCell ref="V42:W42"/>
    <mergeCell ref="B37:C37"/>
    <mergeCell ref="V37:W37"/>
    <mergeCell ref="V38:W38"/>
    <mergeCell ref="V27:W27"/>
    <mergeCell ref="V29:W29"/>
    <mergeCell ref="E28:N28"/>
    <mergeCell ref="B30:C30"/>
    <mergeCell ref="T30:U30"/>
    <mergeCell ref="E30:N30"/>
    <mergeCell ref="V31:W31"/>
    <mergeCell ref="Q30:S30"/>
    <mergeCell ref="E33:N33"/>
    <mergeCell ref="B32:C32"/>
    <mergeCell ref="T32:U32"/>
    <mergeCell ref="E32:N32"/>
    <mergeCell ref="V32:W32"/>
    <mergeCell ref="V33:W33"/>
    <mergeCell ref="V30:W30"/>
    <mergeCell ref="B33:C33"/>
    <mergeCell ref="B31:C31"/>
    <mergeCell ref="V34:W34"/>
    <mergeCell ref="V35:W35"/>
    <mergeCell ref="Q34:S34"/>
    <mergeCell ref="V23:W23"/>
    <mergeCell ref="V24:W24"/>
    <mergeCell ref="Q23:S23"/>
    <mergeCell ref="B26:C26"/>
    <mergeCell ref="T26:U26"/>
    <mergeCell ref="E26:N26"/>
    <mergeCell ref="B25:C25"/>
    <mergeCell ref="T25:U25"/>
    <mergeCell ref="E25:N25"/>
    <mergeCell ref="V25:W25"/>
    <mergeCell ref="V26:W26"/>
    <mergeCell ref="V18:W18"/>
    <mergeCell ref="V19:W19"/>
    <mergeCell ref="V20:W20"/>
    <mergeCell ref="L19:N19"/>
    <mergeCell ref="B18:C18"/>
    <mergeCell ref="T18:U18"/>
    <mergeCell ref="L18:N18"/>
    <mergeCell ref="D14:H15"/>
    <mergeCell ref="I14:I15"/>
    <mergeCell ref="B14:C15"/>
    <mergeCell ref="F8:P8"/>
    <mergeCell ref="E20:N20"/>
    <mergeCell ref="Q18:S18"/>
    <mergeCell ref="Q20:S20"/>
    <mergeCell ref="T31:U31"/>
    <mergeCell ref="T33:U33"/>
    <mergeCell ref="B19:C19"/>
    <mergeCell ref="B20:C20"/>
    <mergeCell ref="T20:U20"/>
    <mergeCell ref="T19:U19"/>
    <mergeCell ref="B22:C22"/>
    <mergeCell ref="T22:U22"/>
    <mergeCell ref="E23:N23"/>
    <mergeCell ref="B21:C21"/>
    <mergeCell ref="T21:U21"/>
    <mergeCell ref="T23:U23"/>
    <mergeCell ref="B29:C29"/>
    <mergeCell ref="T29:U29"/>
    <mergeCell ref="E29:N29"/>
    <mergeCell ref="B27:C27"/>
    <mergeCell ref="T27:U27"/>
    <mergeCell ref="E27:N27"/>
    <mergeCell ref="B28:C28"/>
    <mergeCell ref="E21:N21"/>
    <mergeCell ref="V21:W21"/>
    <mergeCell ref="V22:W22"/>
    <mergeCell ref="Q22:S22"/>
    <mergeCell ref="B24:C24"/>
    <mergeCell ref="T24:U24"/>
    <mergeCell ref="E24:N24"/>
    <mergeCell ref="B23:C23"/>
    <mergeCell ref="P194:Q194"/>
    <mergeCell ref="V185:W185"/>
    <mergeCell ref="V191:W191"/>
    <mergeCell ref="V192:W192"/>
    <mergeCell ref="V190:W190"/>
    <mergeCell ref="V193:W193"/>
    <mergeCell ref="V194:W194"/>
    <mergeCell ref="T190:U190"/>
    <mergeCell ref="R194:S194"/>
    <mergeCell ref="P193:Q193"/>
    <mergeCell ref="P188:Q188"/>
    <mergeCell ref="T193:U193"/>
    <mergeCell ref="V52:W52"/>
    <mergeCell ref="T53:U53"/>
    <mergeCell ref="L65:N65"/>
    <mergeCell ref="E57:N57"/>
    <mergeCell ref="Q56:S56"/>
    <mergeCell ref="T64:U64"/>
    <mergeCell ref="B72:C72"/>
    <mergeCell ref="E72:N72"/>
    <mergeCell ref="Q72:S72"/>
    <mergeCell ref="T72:U72"/>
    <mergeCell ref="E71:N71"/>
    <mergeCell ref="Q71:S71"/>
    <mergeCell ref="B73:C73"/>
    <mergeCell ref="T73:U73"/>
    <mergeCell ref="B64:C64"/>
    <mergeCell ref="L64:N64"/>
    <mergeCell ref="Q64:S64"/>
    <mergeCell ref="V64:W64"/>
    <mergeCell ref="B65:C65"/>
    <mergeCell ref="B111:C111"/>
    <mergeCell ref="E111:N111"/>
    <mergeCell ref="Q111:S111"/>
    <mergeCell ref="T111:U111"/>
    <mergeCell ref="B85:C85"/>
    <mergeCell ref="E85:N85"/>
    <mergeCell ref="Q85:S85"/>
    <mergeCell ref="T85:U85"/>
    <mergeCell ref="B86:C86"/>
    <mergeCell ref="E86:N86"/>
    <mergeCell ref="Q109:S109"/>
    <mergeCell ref="T109:U109"/>
    <mergeCell ref="B87:C87"/>
    <mergeCell ref="E87:N87"/>
    <mergeCell ref="Q87:S87"/>
    <mergeCell ref="T87:U87"/>
    <mergeCell ref="B88:C88"/>
    <mergeCell ref="T65:U65"/>
    <mergeCell ref="V65:W65"/>
    <mergeCell ref="T71:U71"/>
    <mergeCell ref="V73:W73"/>
    <mergeCell ref="T75:U75"/>
    <mergeCell ref="V70:W70"/>
    <mergeCell ref="T84:U84"/>
    <mergeCell ref="V84:W84"/>
    <mergeCell ref="B67:C67"/>
    <mergeCell ref="E67:N67"/>
    <mergeCell ref="Q67:S67"/>
    <mergeCell ref="T67:U67"/>
    <mergeCell ref="V67:W67"/>
    <mergeCell ref="B66:C66"/>
    <mergeCell ref="E66:N66"/>
    <mergeCell ref="Q66:S66"/>
    <mergeCell ref="T66:U66"/>
    <mergeCell ref="V66:W66"/>
    <mergeCell ref="B68:C68"/>
    <mergeCell ref="E68:N68"/>
    <mergeCell ref="V68:W68"/>
    <mergeCell ref="B69:C69"/>
    <mergeCell ref="E69:N69"/>
    <mergeCell ref="Q69:S69"/>
    <mergeCell ref="T69:U69"/>
    <mergeCell ref="V69:W69"/>
    <mergeCell ref="Q68:S68"/>
    <mergeCell ref="T68:U68"/>
    <mergeCell ref="V71:W71"/>
    <mergeCell ref="V75:W75"/>
    <mergeCell ref="B76:C76"/>
    <mergeCell ref="E76:N76"/>
    <mergeCell ref="Q76:S76"/>
    <mergeCell ref="T76:U76"/>
    <mergeCell ref="V76:W76"/>
    <mergeCell ref="B74:C74"/>
    <mergeCell ref="E74:N74"/>
    <mergeCell ref="Q74:S74"/>
    <mergeCell ref="T74:U74"/>
    <mergeCell ref="V74:W74"/>
    <mergeCell ref="V77:W77"/>
    <mergeCell ref="Q77:S77"/>
    <mergeCell ref="T77:U77"/>
    <mergeCell ref="B78:C78"/>
    <mergeCell ref="E78:N78"/>
    <mergeCell ref="Q78:S78"/>
    <mergeCell ref="T78:U78"/>
    <mergeCell ref="V78:W78"/>
    <mergeCell ref="B79:C79"/>
    <mergeCell ref="Q79:S79"/>
    <mergeCell ref="V79:W79"/>
    <mergeCell ref="B83:C83"/>
    <mergeCell ref="E83:N83"/>
    <mergeCell ref="V87:W87"/>
    <mergeCell ref="Q88:S88"/>
    <mergeCell ref="T88:U88"/>
    <mergeCell ref="V88:W88"/>
    <mergeCell ref="Q84:S84"/>
    <mergeCell ref="B93:C93"/>
    <mergeCell ref="E93:N93"/>
    <mergeCell ref="E84:N84"/>
    <mergeCell ref="Q93:S93"/>
    <mergeCell ref="T93:U93"/>
    <mergeCell ref="V93:W93"/>
    <mergeCell ref="B91:C91"/>
    <mergeCell ref="E91:N91"/>
    <mergeCell ref="Q91:S91"/>
    <mergeCell ref="T91:U91"/>
    <mergeCell ref="V91:W91"/>
    <mergeCell ref="Q92:S92"/>
    <mergeCell ref="B92:C92"/>
    <mergeCell ref="E92:N92"/>
    <mergeCell ref="Q108:S108"/>
    <mergeCell ref="T108:U108"/>
    <mergeCell ref="B107:C107"/>
    <mergeCell ref="E107:N107"/>
    <mergeCell ref="Q107:S107"/>
    <mergeCell ref="T107:U107"/>
    <mergeCell ref="V108:W108"/>
    <mergeCell ref="B106:C106"/>
    <mergeCell ref="E88:N88"/>
    <mergeCell ref="B95:C95"/>
    <mergeCell ref="E95:N95"/>
    <mergeCell ref="Q95:S95"/>
    <mergeCell ref="T95:U95"/>
    <mergeCell ref="V95:W95"/>
    <mergeCell ref="B96:C96"/>
    <mergeCell ref="E96:N96"/>
    <mergeCell ref="Q96:S96"/>
    <mergeCell ref="T96:U96"/>
    <mergeCell ref="B97:C97"/>
    <mergeCell ref="E97:N97"/>
    <mergeCell ref="Q97:S97"/>
    <mergeCell ref="T97:U97"/>
    <mergeCell ref="V97:W97"/>
    <mergeCell ref="B98:C98"/>
    <mergeCell ref="Q106:S106"/>
    <mergeCell ref="T106:U106"/>
    <mergeCell ref="B94:C94"/>
    <mergeCell ref="E94:N94"/>
    <mergeCell ref="Q94:S94"/>
    <mergeCell ref="T94:U94"/>
    <mergeCell ref="V94:W94"/>
    <mergeCell ref="B114:E114"/>
    <mergeCell ref="B80:C80"/>
    <mergeCell ref="E80:N80"/>
    <mergeCell ref="Q80:S80"/>
    <mergeCell ref="T80:U80"/>
    <mergeCell ref="V80:W80"/>
    <mergeCell ref="Q83:S83"/>
    <mergeCell ref="T83:U83"/>
    <mergeCell ref="V83:W83"/>
    <mergeCell ref="V109:W109"/>
    <mergeCell ref="V106:W106"/>
    <mergeCell ref="V90:W90"/>
    <mergeCell ref="B109:C109"/>
    <mergeCell ref="E109:N109"/>
    <mergeCell ref="V107:W107"/>
    <mergeCell ref="B108:C108"/>
    <mergeCell ref="E108:N108"/>
    <mergeCell ref="B81:C81"/>
    <mergeCell ref="E81:N81"/>
    <mergeCell ref="Q81:S81"/>
    <mergeCell ref="V111:W111"/>
    <mergeCell ref="B82:C82"/>
    <mergeCell ref="E82:N82"/>
    <mergeCell ref="Q82:S82"/>
    <mergeCell ref="T82:U82"/>
    <mergeCell ref="V82:W82"/>
    <mergeCell ref="B110:C110"/>
    <mergeCell ref="E110:N110"/>
    <mergeCell ref="Q110:S110"/>
    <mergeCell ref="T110:U110"/>
    <mergeCell ref="B89:C89"/>
    <mergeCell ref="V110:W110"/>
    <mergeCell ref="Q86:S86"/>
    <mergeCell ref="T81:U81"/>
    <mergeCell ref="V85:W85"/>
    <mergeCell ref="T86:U86"/>
    <mergeCell ref="V86:W86"/>
    <mergeCell ref="V89:W89"/>
    <mergeCell ref="T92:U92"/>
    <mergeCell ref="V92:W92"/>
    <mergeCell ref="E106:N106"/>
  </mergeCells>
  <conditionalFormatting sqref="P191:P194 R191:R194 P21:P36 P45 P52:P59 P106:P111 P67:P90">
    <cfRule type="cellIs" dxfId="80" priority="53" stopIfTrue="1" operator="equal">
      <formula>0</formula>
    </cfRule>
  </conditionalFormatting>
  <conditionalFormatting sqref="E191:K194">
    <cfRule type="cellIs" dxfId="79" priority="52" stopIfTrue="1" operator="equal">
      <formula>0</formula>
    </cfRule>
  </conditionalFormatting>
  <conditionalFormatting sqref="U196 U112 U60">
    <cfRule type="cellIs" dxfId="78" priority="51" stopIfTrue="1" operator="equal">
      <formula>"INDIQUE A MOEDA"</formula>
    </cfRule>
  </conditionalFormatting>
  <conditionalFormatting sqref="T195:U195">
    <cfRule type="cellIs" dxfId="77" priority="50" stopIfTrue="1" operator="equal">
      <formula>0</formula>
    </cfRule>
  </conditionalFormatting>
  <conditionalFormatting sqref="J185 D185 G185 T185 R185 L185:M185 U11 S11 P11:Q11 N11 I11 K11 D11 F11">
    <cfRule type="cellIs" dxfId="76" priority="49" stopIfTrue="1" operator="equal">
      <formula>0</formula>
    </cfRule>
  </conditionalFormatting>
  <conditionalFormatting sqref="O191:O194 B191:B194 D191:D194 D21:L36 B21:B36 O21:O36 O45 B45 D45:L45 D52:L59 B52:B59 O52:O59 O106:O111 B106:B111 D106:L111 D67:L90 B67:B90 O67:O90">
    <cfRule type="cellIs" dxfId="75" priority="48" stopIfTrue="1" operator="equal">
      <formula>0</formula>
    </cfRule>
  </conditionalFormatting>
  <conditionalFormatting sqref="T21:U36 T45:U45 T52:U59 T106:U111 T67:U90">
    <cfRule type="cellIs" dxfId="74" priority="44" stopIfTrue="1" operator="equal">
      <formula>""</formula>
    </cfRule>
  </conditionalFormatting>
  <conditionalFormatting sqref="Q21:S36 Q45:S45 Q52:S59 Q106:S111 Q67:S90">
    <cfRule type="cellIs" dxfId="73" priority="39" stopIfTrue="1" operator="equal">
      <formula>""</formula>
    </cfRule>
  </conditionalFormatting>
  <conditionalFormatting sqref="P37:P44">
    <cfRule type="cellIs" dxfId="72" priority="18" stopIfTrue="1" operator="equal">
      <formula>0</formula>
    </cfRule>
  </conditionalFormatting>
  <conditionalFormatting sqref="D37:L44 B37:B44 O37:O44">
    <cfRule type="cellIs" dxfId="71" priority="17" stopIfTrue="1" operator="equal">
      <formula>0</formula>
    </cfRule>
  </conditionalFormatting>
  <conditionalFormatting sqref="T37:U44">
    <cfRule type="cellIs" dxfId="70" priority="16" stopIfTrue="1" operator="equal">
      <formula>""</formula>
    </cfRule>
  </conditionalFormatting>
  <conditionalFormatting sqref="Q37:S44">
    <cfRule type="cellIs" dxfId="69" priority="15" stopIfTrue="1" operator="equal">
      <formula>""</formula>
    </cfRule>
  </conditionalFormatting>
  <conditionalFormatting sqref="P46:P49">
    <cfRule type="cellIs" dxfId="68" priority="14" stopIfTrue="1" operator="equal">
      <formula>0</formula>
    </cfRule>
  </conditionalFormatting>
  <conditionalFormatting sqref="D46:L49 B46:B49 O46:O49">
    <cfRule type="cellIs" dxfId="67" priority="13" stopIfTrue="1" operator="equal">
      <formula>0</formula>
    </cfRule>
  </conditionalFormatting>
  <conditionalFormatting sqref="T46:U49">
    <cfRule type="cellIs" dxfId="66" priority="12" stopIfTrue="1" operator="equal">
      <formula>""</formula>
    </cfRule>
  </conditionalFormatting>
  <conditionalFormatting sqref="Q46:S49">
    <cfRule type="cellIs" dxfId="65" priority="11" stopIfTrue="1" operator="equal">
      <formula>""</formula>
    </cfRule>
  </conditionalFormatting>
  <conditionalFormatting sqref="P50:P51">
    <cfRule type="cellIs" dxfId="64" priority="10" stopIfTrue="1" operator="equal">
      <formula>0</formula>
    </cfRule>
  </conditionalFormatting>
  <conditionalFormatting sqref="D50:L51 B50:B51 O50:O51">
    <cfRule type="cellIs" dxfId="63" priority="9" stopIfTrue="1" operator="equal">
      <formula>0</formula>
    </cfRule>
  </conditionalFormatting>
  <conditionalFormatting sqref="T50:U51">
    <cfRule type="cellIs" dxfId="62" priority="8" stopIfTrue="1" operator="equal">
      <formula>""</formula>
    </cfRule>
  </conditionalFormatting>
  <conditionalFormatting sqref="Q50:S51">
    <cfRule type="cellIs" dxfId="61" priority="7" stopIfTrue="1" operator="equal">
      <formula>""</formula>
    </cfRule>
  </conditionalFormatting>
  <conditionalFormatting sqref="P91:P105">
    <cfRule type="cellIs" dxfId="60" priority="6" stopIfTrue="1" operator="equal">
      <formula>0</formula>
    </cfRule>
  </conditionalFormatting>
  <conditionalFormatting sqref="D91:L105 B91:B105 O91:O105">
    <cfRule type="cellIs" dxfId="59" priority="5" stopIfTrue="1" operator="equal">
      <formula>0</formula>
    </cfRule>
  </conditionalFormatting>
  <conditionalFormatting sqref="T91:U105">
    <cfRule type="cellIs" dxfId="58" priority="4" stopIfTrue="1" operator="equal">
      <formula>""</formula>
    </cfRule>
  </conditionalFormatting>
  <conditionalFormatting sqref="Q91:S105">
    <cfRule type="cellIs" dxfId="57" priority="3" stopIfTrue="1" operator="equal">
      <formula>""</formula>
    </cfRule>
  </conditionalFormatting>
  <conditionalFormatting sqref="F8:P8 T8:W8">
    <cfRule type="cellIs" dxfId="56" priority="2" operator="equal">
      <formula>""</formula>
    </cfRule>
  </conditionalFormatting>
  <conditionalFormatting sqref="D14:H15">
    <cfRule type="cellIs" dxfId="55" priority="1" operator="equal">
      <formula>""</formula>
    </cfRule>
  </conditionalFormatting>
  <dataValidations count="16"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L185:M185 T185 U11 P11:Q11 K11">
      <formula1>0.000000000001</formula1>
      <formula2>999999999.999999</formula2>
    </dataValidation>
    <dataValidation allowBlank="1" showInputMessage="1" showErrorMessage="1" promptTitle="EXEMPLO:" prompt="USD, EUR, GBP, JPY_x000a_" sqref="J185 I11"/>
    <dataValidation allowBlank="1" showInputMessage="1" showErrorMessage="1" promptTitle="EXEMPLO:" prompt="USD, EUR, GBP, JPY" sqref="D185 R185 S11 N11 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G185 F11">
      <formula1>0.1</formula1>
      <formula2>999999999.999999</formula2>
    </dataValidation>
    <dataValidation type="decimal" allowBlank="1" showInputMessage="1" showErrorMessage="1" errorTitle="ATENÇÃO!" error="Esse campo só aceita NÚMEROS. " sqref="T195:U195">
      <formula1>0.1</formula1>
      <formula2>99999999999.9999</formula2>
    </dataValidation>
    <dataValidation type="decimal" allowBlank="1" showInputMessage="1" showErrorMessage="1" errorTitle="ATENÇÃO!" error="Esse campo só aceita NÚMEROS. " sqref="P191:P194 R191:S194">
      <formula1>0.1</formula1>
      <formula2>999999999.999999</formula2>
    </dataValidation>
    <dataValidation type="decimal" allowBlank="1" showInputMessage="1" errorTitle="ATENÇÃO!" error="Esse campo só aceita NÚMEROS. " sqref="T191:U194 T21:U59 T67:U111">
      <formula1>0.1</formula1>
      <formula2>999999999.999999</formula2>
    </dataValidation>
    <dataValidation type="whole" allowBlank="1" showInputMessage="1" showErrorMessage="1" errorTitle="ATENÇÃO" error="ESTE CAMPO SÓ ACEITA NÚMEROS INTEIROS" sqref="D191:D194 D21:D59 D67:D111">
      <formula1>1</formula1>
      <formula2>1000000000</formula2>
    </dataValidation>
    <dataValidation type="list" allowBlank="1" showErrorMessage="1" sqref="O191:O194">
      <formula1>$AA$21:$AA$24</formula1>
    </dataValidation>
    <dataValidation operator="greaterThan" allowBlank="1" showErrorMessage="1" errorTitle="ATENÇÃO" error="O número do item nao pode ser igual ao anterior!!!!BURRÃO!!!_x000a__x000a_" sqref="B192:B194 B38:B59 B74:B80 B30:B36 B83:B95 B98:B111"/>
    <dataValidation type="decimal" showInputMessage="1" showErrorMessage="1" errorTitle="ATENÇÃO!" error="Esse campo só aceita NÚMEROS. " sqref="Q21:S59 Q67:S111">
      <formula1>0.1</formula1>
      <formula2>999999999.999999</formula2>
    </dataValidation>
    <dataValidation type="decimal" allowBlank="1" showInputMessage="1" showErrorMessage="1" errorTitle="ATENÇÃO!" error="Esse campo só aceita NÚMEROS. " sqref="P21:P59 P67:P111">
      <formula1>0.1</formula1>
      <formula2>9999999999.99999</formula2>
    </dataValidation>
    <dataValidation type="list" allowBlank="1" showErrorMessage="1" sqref="O21:O59 O67:O111">
      <formula1>$AA$21:$AA$25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F8:P8"/>
    <dataValidation allowBlank="1" showInputMessage="1" showErrorMessage="1" promptTitle="EXEMPLO:" prompt="99/99999-9 - (SE FOR PEDIDO INICIAL, NÃO É NECESSÁRIO PREENCHER ESTE CAMPO)." sqref="T8:W8"/>
  </dataValidations>
  <printOptions horizontalCentered="1" verticalCentered="1"/>
  <pageMargins left="0.6692913385826772" right="0.27559055118110237" top="0.39370078740157483" bottom="0.39370078740157483" header="0" footer="0"/>
  <pageSetup paperSize="9" scale="55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N204"/>
  <sheetViews>
    <sheetView showGridLines="0" showRowColHeaders="0" zoomScaleNormal="100" workbookViewId="0"/>
  </sheetViews>
  <sheetFormatPr defaultColWidth="0" defaultRowHeight="12.75" zeroHeight="1" x14ac:dyDescent="0.2"/>
  <cols>
    <col min="1" max="1" width="2.28515625" style="65" customWidth="1"/>
    <col min="2" max="2" width="5.85546875" style="62" customWidth="1"/>
    <col min="3" max="3" width="5.140625" style="239" customWidth="1"/>
    <col min="4" max="4" width="9.28515625" style="239" customWidth="1"/>
    <col min="5" max="5" width="10.5703125" style="239" customWidth="1"/>
    <col min="6" max="8" width="8" style="64" customWidth="1"/>
    <col min="9" max="9" width="7.28515625" style="64" customWidth="1"/>
    <col min="10" max="10" width="5" style="64" customWidth="1"/>
    <col min="11" max="11" width="7.5703125" style="64" customWidth="1"/>
    <col min="12" max="12" width="6.5703125" style="64" customWidth="1"/>
    <col min="13" max="13" width="7.7109375" style="239" customWidth="1"/>
    <col min="14" max="14" width="5.28515625" style="239" customWidth="1"/>
    <col min="15" max="15" width="15.5703125" style="239" customWidth="1"/>
    <col min="16" max="16" width="18.85546875" style="64" customWidth="1"/>
    <col min="17" max="17" width="17.5703125" style="43" customWidth="1"/>
    <col min="18" max="18" width="2.28515625" style="62" customWidth="1"/>
    <col min="19" max="19" width="7.5703125" style="62" hidden="1" customWidth="1"/>
    <col min="20" max="22" width="9.140625" style="62" hidden="1" customWidth="1"/>
    <col min="23" max="248" width="0" style="62" hidden="1" customWidth="1"/>
    <col min="249" max="16384" width="9.140625" style="62" hidden="1"/>
  </cols>
  <sheetData>
    <row r="1" spans="1:243" s="4" customFormat="1" ht="31.5" customHeight="1" x14ac:dyDescent="0.2">
      <c r="A1" s="482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78"/>
    </row>
    <row r="2" spans="1:243" s="4" customFormat="1" ht="12.75" customHeight="1" x14ac:dyDescent="0.2">
      <c r="A2" s="38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78"/>
    </row>
    <row r="3" spans="1:243" s="4" customFormat="1" ht="12.75" customHeight="1" x14ac:dyDescent="0.2">
      <c r="A3" s="38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78"/>
    </row>
    <row r="4" spans="1:243" s="4" customFormat="1" ht="12.75" customHeight="1" x14ac:dyDescent="0.2">
      <c r="A4" s="38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78"/>
    </row>
    <row r="5" spans="1:243" s="4" customFormat="1" ht="12.75" customHeight="1" x14ac:dyDescent="0.2">
      <c r="A5" s="38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78"/>
    </row>
    <row r="6" spans="1:243" s="4" customFormat="1" ht="19.5" customHeight="1" x14ac:dyDescent="0.2">
      <c r="A6" s="629"/>
      <c r="B6" s="420" t="s">
        <v>214</v>
      </c>
      <c r="C6" s="420"/>
      <c r="D6" s="420"/>
      <c r="E6" s="420"/>
      <c r="F6" s="420"/>
      <c r="G6" s="420"/>
      <c r="H6" s="420"/>
      <c r="I6" s="420"/>
      <c r="J6" s="420"/>
      <c r="Q6" s="78"/>
      <c r="R6" s="66"/>
      <c r="S6" s="66"/>
      <c r="T6" s="66"/>
      <c r="U6" s="66"/>
      <c r="V6" s="66"/>
      <c r="W6" s="66"/>
      <c r="X6" s="66"/>
      <c r="Y6" s="78"/>
    </row>
    <row r="7" spans="1:243" s="56" customFormat="1" ht="6.75" customHeight="1" x14ac:dyDescent="0.2">
      <c r="A7" s="573"/>
      <c r="B7" s="4"/>
      <c r="C7" s="78"/>
      <c r="D7" s="111"/>
      <c r="E7" s="111"/>
      <c r="F7" s="113"/>
      <c r="G7" s="113"/>
      <c r="H7" s="113"/>
      <c r="I7" s="113"/>
      <c r="J7" s="113"/>
      <c r="K7" s="113"/>
      <c r="L7" s="113"/>
      <c r="M7" s="111"/>
      <c r="N7" s="111"/>
      <c r="O7" s="113"/>
      <c r="P7" s="113"/>
      <c r="Q7" s="113"/>
      <c r="R7" s="639"/>
    </row>
    <row r="8" spans="1:243" s="2" customFormat="1" ht="19.5" customHeight="1" x14ac:dyDescent="0.2">
      <c r="A8" s="450"/>
      <c r="B8" s="5" t="s">
        <v>208</v>
      </c>
      <c r="C8" s="54"/>
      <c r="D8" s="7"/>
      <c r="E8" s="7"/>
      <c r="F8" s="1056"/>
      <c r="G8" s="1056"/>
      <c r="H8" s="1056"/>
      <c r="I8" s="1056"/>
      <c r="J8" s="1056"/>
      <c r="K8" s="1056"/>
      <c r="L8" s="1056"/>
      <c r="M8" s="1056"/>
      <c r="N8" s="1056"/>
      <c r="O8" s="1056"/>
      <c r="P8" s="417" t="s">
        <v>0</v>
      </c>
      <c r="Q8" s="681"/>
      <c r="R8" s="578"/>
    </row>
    <row r="9" spans="1:243" s="2" customFormat="1" ht="5.25" customHeight="1" x14ac:dyDescent="0.2">
      <c r="A9" s="450"/>
      <c r="B9" s="5"/>
      <c r="C9" s="6"/>
      <c r="D9" s="7"/>
      <c r="E9" s="7"/>
      <c r="F9" s="54"/>
      <c r="G9" s="54"/>
      <c r="H9" s="54"/>
      <c r="I9" s="54"/>
      <c r="J9" s="54"/>
      <c r="K9" s="54"/>
      <c r="L9" s="54"/>
      <c r="M9" s="53"/>
      <c r="N9" s="53"/>
      <c r="O9" s="53"/>
      <c r="P9" s="350"/>
      <c r="Q9" s="350"/>
      <c r="R9" s="573"/>
    </row>
    <row r="10" spans="1:243" s="4" customFormat="1" ht="19.5" customHeight="1" x14ac:dyDescent="0.2">
      <c r="A10" s="573"/>
      <c r="B10" s="1051" t="s">
        <v>196</v>
      </c>
      <c r="C10" s="1052"/>
      <c r="D10" s="1053" t="str">
        <f>IF(SUM(P15:P53:P61:P103)=0,"",SUM(P15:P53:P61:P103))</f>
        <v/>
      </c>
      <c r="E10" s="1054"/>
      <c r="F10" s="1054"/>
      <c r="G10" s="1055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639"/>
    </row>
    <row r="11" spans="1:243" s="140" customFormat="1" ht="6.75" customHeight="1" x14ac:dyDescent="0.2">
      <c r="A11" s="445"/>
      <c r="B11" s="16"/>
      <c r="C11" s="17"/>
      <c r="D11" s="18"/>
      <c r="E11" s="17"/>
      <c r="F11" s="19"/>
      <c r="G11" s="19"/>
      <c r="H11" s="19"/>
      <c r="I11" s="19"/>
      <c r="J11" s="19"/>
      <c r="K11" s="19"/>
      <c r="L11" s="19"/>
      <c r="M11" s="17"/>
      <c r="N11" s="17"/>
      <c r="O11" s="17"/>
      <c r="P11" s="19"/>
      <c r="Q11" s="118"/>
      <c r="R11" s="649"/>
      <c r="S11" s="205"/>
      <c r="T11" s="205"/>
      <c r="U11" s="205"/>
      <c r="V11" s="205"/>
      <c r="W11" s="205"/>
      <c r="X11" s="205"/>
    </row>
    <row r="12" spans="1:243" s="147" customFormat="1" ht="15.75" customHeight="1" x14ac:dyDescent="0.2">
      <c r="A12" s="632"/>
      <c r="B12" s="741" t="s">
        <v>1</v>
      </c>
      <c r="C12" s="1041"/>
      <c r="D12" s="21" t="s">
        <v>2</v>
      </c>
      <c r="E12" s="22" t="s">
        <v>3</v>
      </c>
      <c r="G12" s="23"/>
      <c r="H12" s="23"/>
      <c r="I12" s="23"/>
      <c r="J12" s="23"/>
      <c r="K12" s="23"/>
      <c r="L12" s="23"/>
      <c r="M12" s="23"/>
      <c r="N12" s="23"/>
      <c r="O12" s="20" t="s">
        <v>4</v>
      </c>
      <c r="P12" s="20" t="s">
        <v>5</v>
      </c>
      <c r="Q12" s="616" t="s">
        <v>6</v>
      </c>
      <c r="R12" s="651"/>
      <c r="S12" s="177"/>
      <c r="T12" s="177"/>
      <c r="U12" s="177"/>
      <c r="V12" s="177"/>
      <c r="W12" s="177"/>
      <c r="X12" s="177"/>
    </row>
    <row r="13" spans="1:243" customFormat="1" ht="15.75" customHeight="1" x14ac:dyDescent="0.2">
      <c r="A13" s="623"/>
      <c r="B13" s="730"/>
      <c r="C13" s="1046"/>
      <c r="D13" s="27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8"/>
      <c r="P13" s="200"/>
      <c r="Q13" s="1043" t="s">
        <v>10</v>
      </c>
      <c r="R13" s="639"/>
      <c r="S13" s="4"/>
      <c r="T13" s="4"/>
      <c r="U13" s="4"/>
      <c r="V13" s="4"/>
      <c r="W13" s="4"/>
      <c r="X13" s="4"/>
    </row>
    <row r="14" spans="1:243" s="147" customFormat="1" ht="15.75" customHeight="1" x14ac:dyDescent="0.2">
      <c r="A14" s="632"/>
      <c r="B14" s="745" t="s">
        <v>9</v>
      </c>
      <c r="C14" s="1048"/>
      <c r="D14" s="30" t="s">
        <v>16</v>
      </c>
      <c r="E14" s="31" t="s">
        <v>17</v>
      </c>
      <c r="G14" s="32"/>
      <c r="H14" s="32"/>
      <c r="I14" s="32"/>
      <c r="J14" s="32"/>
      <c r="K14" s="32"/>
      <c r="L14" s="32"/>
      <c r="M14" s="32"/>
      <c r="N14" s="32"/>
      <c r="O14" s="33" t="s">
        <v>11</v>
      </c>
      <c r="P14" s="236" t="s">
        <v>12</v>
      </c>
      <c r="Q14" s="1044"/>
      <c r="R14" s="651"/>
      <c r="S14" s="177"/>
      <c r="T14" s="177"/>
      <c r="U14" s="177"/>
      <c r="V14" s="177"/>
      <c r="W14" s="177"/>
      <c r="X14" s="177"/>
    </row>
    <row r="15" spans="1:243" customFormat="1" ht="30" customHeight="1" x14ac:dyDescent="0.2">
      <c r="A15" s="461"/>
      <c r="B15" s="913"/>
      <c r="C15" s="914"/>
      <c r="D15" s="158"/>
      <c r="E15" s="1038"/>
      <c r="F15" s="1039"/>
      <c r="G15" s="1039"/>
      <c r="H15" s="1039"/>
      <c r="I15" s="1039"/>
      <c r="J15" s="1039"/>
      <c r="K15" s="1039"/>
      <c r="L15" s="1039"/>
      <c r="M15" s="1039"/>
      <c r="N15" s="1040"/>
      <c r="O15" s="256"/>
      <c r="P15" s="487" t="str">
        <f>IF(O15*D15=0,"",O15*D15)</f>
        <v/>
      </c>
      <c r="Q15" s="73"/>
      <c r="R15" s="640"/>
      <c r="S15" s="4"/>
      <c r="T15" s="4"/>
      <c r="U15" s="4"/>
      <c r="V15" s="4"/>
      <c r="W15" s="4"/>
      <c r="X15" s="4"/>
      <c r="IH15" s="123"/>
      <c r="II15" s="35"/>
    </row>
    <row r="16" spans="1:243" customFormat="1" ht="30" customHeight="1" x14ac:dyDescent="0.2">
      <c r="A16" s="461"/>
      <c r="B16" s="772"/>
      <c r="C16" s="915"/>
      <c r="D16" s="158"/>
      <c r="E16" s="1038"/>
      <c r="F16" s="1039"/>
      <c r="G16" s="1039"/>
      <c r="H16" s="1039"/>
      <c r="I16" s="1039"/>
      <c r="J16" s="1039"/>
      <c r="K16" s="1039"/>
      <c r="L16" s="1039"/>
      <c r="M16" s="1039"/>
      <c r="N16" s="1040"/>
      <c r="O16" s="256"/>
      <c r="P16" s="487" t="str">
        <f t="shared" ref="P16:P53" si="0">IF(O16*D16=0,"",O16*D16)</f>
        <v/>
      </c>
      <c r="Q16" s="73"/>
      <c r="R16" s="640"/>
      <c r="S16" s="4"/>
      <c r="T16" s="4"/>
      <c r="U16" s="4"/>
      <c r="V16" s="4"/>
      <c r="W16" s="4"/>
      <c r="X16" s="4"/>
      <c r="IH16" s="123"/>
      <c r="II16" s="35"/>
    </row>
    <row r="17" spans="1:243" customFormat="1" ht="30" customHeight="1" x14ac:dyDescent="0.2">
      <c r="A17" s="461"/>
      <c r="B17" s="772"/>
      <c r="C17" s="915"/>
      <c r="D17" s="158"/>
      <c r="E17" s="1038"/>
      <c r="F17" s="1039"/>
      <c r="G17" s="1039"/>
      <c r="H17" s="1039"/>
      <c r="I17" s="1039"/>
      <c r="J17" s="1039"/>
      <c r="K17" s="1039"/>
      <c r="L17" s="1039"/>
      <c r="M17" s="1039"/>
      <c r="N17" s="1040"/>
      <c r="O17" s="256"/>
      <c r="P17" s="487" t="str">
        <f t="shared" si="0"/>
        <v/>
      </c>
      <c r="Q17" s="73"/>
      <c r="R17" s="640"/>
      <c r="S17" s="4"/>
      <c r="T17" s="4"/>
      <c r="U17" s="4"/>
      <c r="V17" s="4"/>
      <c r="W17" s="4"/>
      <c r="X17" s="4"/>
      <c r="IH17" s="35"/>
      <c r="II17" s="35"/>
    </row>
    <row r="18" spans="1:243" customFormat="1" ht="30" customHeight="1" x14ac:dyDescent="0.2">
      <c r="A18" s="461"/>
      <c r="B18" s="772"/>
      <c r="C18" s="915"/>
      <c r="D18" s="158"/>
      <c r="E18" s="1038"/>
      <c r="F18" s="1039"/>
      <c r="G18" s="1039"/>
      <c r="H18" s="1039"/>
      <c r="I18" s="1039"/>
      <c r="J18" s="1039"/>
      <c r="K18" s="1039"/>
      <c r="L18" s="1039"/>
      <c r="M18" s="1039"/>
      <c r="N18" s="1040"/>
      <c r="O18" s="256"/>
      <c r="P18" s="487" t="str">
        <f t="shared" si="0"/>
        <v/>
      </c>
      <c r="Q18" s="73"/>
      <c r="R18" s="640"/>
      <c r="S18" s="4"/>
      <c r="T18" s="4"/>
      <c r="U18" s="4"/>
      <c r="V18" s="4"/>
      <c r="W18" s="4"/>
      <c r="X18" s="4"/>
      <c r="IH18" s="35"/>
      <c r="II18" s="35"/>
    </row>
    <row r="19" spans="1:243" customFormat="1" ht="30" customHeight="1" x14ac:dyDescent="0.2">
      <c r="A19" s="461"/>
      <c r="B19" s="772"/>
      <c r="C19" s="915"/>
      <c r="D19" s="158"/>
      <c r="E19" s="1038"/>
      <c r="F19" s="1039"/>
      <c r="G19" s="1039"/>
      <c r="H19" s="1039"/>
      <c r="I19" s="1039"/>
      <c r="J19" s="1039"/>
      <c r="K19" s="1039"/>
      <c r="L19" s="1039"/>
      <c r="M19" s="1039"/>
      <c r="N19" s="1040"/>
      <c r="O19" s="256"/>
      <c r="P19" s="487" t="str">
        <f t="shared" si="0"/>
        <v/>
      </c>
      <c r="Q19" s="73"/>
      <c r="R19" s="640"/>
      <c r="S19" s="4"/>
      <c r="T19" s="4"/>
      <c r="U19" s="4"/>
      <c r="V19" s="4"/>
      <c r="W19" s="4"/>
      <c r="X19" s="4"/>
    </row>
    <row r="20" spans="1:243" customFormat="1" ht="30" customHeight="1" x14ac:dyDescent="0.2">
      <c r="A20" s="461"/>
      <c r="B20" s="772"/>
      <c r="C20" s="915"/>
      <c r="D20" s="158"/>
      <c r="E20" s="1038"/>
      <c r="F20" s="1039"/>
      <c r="G20" s="1039"/>
      <c r="H20" s="1039"/>
      <c r="I20" s="1039"/>
      <c r="J20" s="1039"/>
      <c r="K20" s="1039"/>
      <c r="L20" s="1039"/>
      <c r="M20" s="1039"/>
      <c r="N20" s="1040"/>
      <c r="O20" s="256"/>
      <c r="P20" s="487" t="str">
        <f t="shared" si="0"/>
        <v/>
      </c>
      <c r="Q20" s="73"/>
      <c r="R20" s="640"/>
      <c r="S20" s="4"/>
      <c r="T20" s="4"/>
      <c r="U20" s="4"/>
      <c r="V20" s="4"/>
      <c r="W20" s="4"/>
      <c r="X20" s="4"/>
    </row>
    <row r="21" spans="1:243" customFormat="1" ht="30" customHeight="1" x14ac:dyDescent="0.2">
      <c r="A21" s="461"/>
      <c r="B21" s="772"/>
      <c r="C21" s="915"/>
      <c r="D21" s="158"/>
      <c r="E21" s="1038"/>
      <c r="F21" s="1039"/>
      <c r="G21" s="1039"/>
      <c r="H21" s="1039"/>
      <c r="I21" s="1039"/>
      <c r="J21" s="1039"/>
      <c r="K21" s="1039"/>
      <c r="L21" s="1039"/>
      <c r="M21" s="1039"/>
      <c r="N21" s="1040"/>
      <c r="O21" s="256"/>
      <c r="P21" s="487" t="str">
        <f t="shared" si="0"/>
        <v/>
      </c>
      <c r="Q21" s="73"/>
      <c r="R21" s="640"/>
      <c r="S21" s="4"/>
      <c r="T21" s="4"/>
      <c r="U21" s="4"/>
      <c r="V21" s="4"/>
      <c r="W21" s="4"/>
      <c r="X21" s="4"/>
    </row>
    <row r="22" spans="1:243" customFormat="1" ht="30" customHeight="1" x14ac:dyDescent="0.2">
      <c r="A22" s="461"/>
      <c r="B22" s="772"/>
      <c r="C22" s="915"/>
      <c r="D22" s="158"/>
      <c r="E22" s="1038"/>
      <c r="F22" s="1039"/>
      <c r="G22" s="1039"/>
      <c r="H22" s="1039"/>
      <c r="I22" s="1039"/>
      <c r="J22" s="1039"/>
      <c r="K22" s="1039"/>
      <c r="L22" s="1039"/>
      <c r="M22" s="1039"/>
      <c r="N22" s="1040"/>
      <c r="O22" s="256"/>
      <c r="P22" s="487" t="str">
        <f t="shared" si="0"/>
        <v/>
      </c>
      <c r="Q22" s="73"/>
      <c r="R22" s="640"/>
      <c r="S22" s="4"/>
      <c r="T22" s="4"/>
      <c r="U22" s="4"/>
      <c r="V22" s="4"/>
      <c r="W22" s="4"/>
      <c r="X22" s="4"/>
    </row>
    <row r="23" spans="1:243" customFormat="1" ht="30" customHeight="1" x14ac:dyDescent="0.2">
      <c r="A23" s="461"/>
      <c r="B23" s="772"/>
      <c r="C23" s="915"/>
      <c r="D23" s="158"/>
      <c r="E23" s="1038"/>
      <c r="F23" s="1039"/>
      <c r="G23" s="1039"/>
      <c r="H23" s="1039"/>
      <c r="I23" s="1039"/>
      <c r="J23" s="1039"/>
      <c r="K23" s="1039"/>
      <c r="L23" s="1039"/>
      <c r="M23" s="1039"/>
      <c r="N23" s="1040"/>
      <c r="O23" s="256"/>
      <c r="P23" s="487" t="str">
        <f t="shared" si="0"/>
        <v/>
      </c>
      <c r="Q23" s="73"/>
      <c r="R23" s="640"/>
      <c r="S23" s="4"/>
      <c r="T23" s="4"/>
      <c r="U23" s="4"/>
      <c r="V23" s="4"/>
      <c r="W23" s="4"/>
      <c r="X23" s="4"/>
    </row>
    <row r="24" spans="1:243" customFormat="1" ht="30" customHeight="1" x14ac:dyDescent="0.2">
      <c r="A24" s="461"/>
      <c r="B24" s="772"/>
      <c r="C24" s="915"/>
      <c r="D24" s="158"/>
      <c r="E24" s="1038"/>
      <c r="F24" s="1039"/>
      <c r="G24" s="1039"/>
      <c r="H24" s="1039"/>
      <c r="I24" s="1039"/>
      <c r="J24" s="1039"/>
      <c r="K24" s="1039"/>
      <c r="L24" s="1039"/>
      <c r="M24" s="1039"/>
      <c r="N24" s="1040"/>
      <c r="O24" s="256"/>
      <c r="P24" s="487" t="str">
        <f t="shared" si="0"/>
        <v/>
      </c>
      <c r="Q24" s="73"/>
      <c r="R24" s="640"/>
      <c r="S24" s="4"/>
      <c r="T24" s="4"/>
      <c r="U24" s="4"/>
      <c r="V24" s="4"/>
      <c r="W24" s="4"/>
      <c r="X24" s="4"/>
    </row>
    <row r="25" spans="1:243" customFormat="1" ht="30" customHeight="1" x14ac:dyDescent="0.2">
      <c r="A25" s="461"/>
      <c r="B25" s="772"/>
      <c r="C25" s="915"/>
      <c r="D25" s="158"/>
      <c r="E25" s="1038"/>
      <c r="F25" s="1039"/>
      <c r="G25" s="1039"/>
      <c r="H25" s="1039"/>
      <c r="I25" s="1039"/>
      <c r="J25" s="1039"/>
      <c r="K25" s="1039"/>
      <c r="L25" s="1039"/>
      <c r="M25" s="1039"/>
      <c r="N25" s="1040"/>
      <c r="O25" s="256"/>
      <c r="P25" s="487" t="str">
        <f t="shared" si="0"/>
        <v/>
      </c>
      <c r="Q25" s="73"/>
      <c r="R25" s="640"/>
      <c r="S25" s="4"/>
      <c r="T25" s="4"/>
      <c r="U25" s="4"/>
      <c r="V25" s="4"/>
      <c r="W25" s="4"/>
      <c r="X25" s="4"/>
    </row>
    <row r="26" spans="1:243" customFormat="1" ht="30" customHeight="1" x14ac:dyDescent="0.2">
      <c r="A26" s="461"/>
      <c r="B26" s="772"/>
      <c r="C26" s="915"/>
      <c r="D26" s="158"/>
      <c r="E26" s="1038"/>
      <c r="F26" s="1039"/>
      <c r="G26" s="1039"/>
      <c r="H26" s="1039"/>
      <c r="I26" s="1039"/>
      <c r="J26" s="1039"/>
      <c r="K26" s="1039"/>
      <c r="L26" s="1039"/>
      <c r="M26" s="1039"/>
      <c r="N26" s="1040"/>
      <c r="O26" s="256"/>
      <c r="P26" s="487" t="str">
        <f t="shared" si="0"/>
        <v/>
      </c>
      <c r="Q26" s="73"/>
      <c r="R26" s="640"/>
      <c r="S26" s="4"/>
      <c r="T26" s="4"/>
      <c r="U26" s="4"/>
      <c r="V26" s="4"/>
      <c r="W26" s="4"/>
      <c r="X26" s="4"/>
    </row>
    <row r="27" spans="1:243" customFormat="1" ht="30" customHeight="1" x14ac:dyDescent="0.2">
      <c r="A27" s="461"/>
      <c r="B27" s="772"/>
      <c r="C27" s="915"/>
      <c r="D27" s="158"/>
      <c r="E27" s="1038"/>
      <c r="F27" s="1039"/>
      <c r="G27" s="1039"/>
      <c r="H27" s="1039"/>
      <c r="I27" s="1039"/>
      <c r="J27" s="1039"/>
      <c r="K27" s="1039"/>
      <c r="L27" s="1039"/>
      <c r="M27" s="1039"/>
      <c r="N27" s="1040"/>
      <c r="O27" s="256"/>
      <c r="P27" s="487" t="str">
        <f t="shared" si="0"/>
        <v/>
      </c>
      <c r="Q27" s="73"/>
      <c r="R27" s="640"/>
      <c r="S27" s="4"/>
      <c r="T27" s="4"/>
      <c r="U27" s="4"/>
      <c r="V27" s="4"/>
      <c r="W27" s="4"/>
      <c r="X27" s="4"/>
    </row>
    <row r="28" spans="1:243" customFormat="1" ht="30" customHeight="1" x14ac:dyDescent="0.2">
      <c r="A28" s="461"/>
      <c r="B28" s="772"/>
      <c r="C28" s="915"/>
      <c r="D28" s="158"/>
      <c r="E28" s="1038"/>
      <c r="F28" s="1039"/>
      <c r="G28" s="1039"/>
      <c r="H28" s="1039"/>
      <c r="I28" s="1039"/>
      <c r="J28" s="1039"/>
      <c r="K28" s="1039"/>
      <c r="L28" s="1039"/>
      <c r="M28" s="1039"/>
      <c r="N28" s="1040"/>
      <c r="O28" s="256"/>
      <c r="P28" s="487" t="str">
        <f t="shared" si="0"/>
        <v/>
      </c>
      <c r="Q28" s="73"/>
      <c r="R28" s="640"/>
      <c r="S28" s="4"/>
      <c r="T28" s="4"/>
      <c r="U28" s="4"/>
      <c r="V28" s="4"/>
      <c r="W28" s="4"/>
      <c r="X28" s="4"/>
    </row>
    <row r="29" spans="1:243" customFormat="1" ht="30" customHeight="1" x14ac:dyDescent="0.2">
      <c r="A29" s="461"/>
      <c r="B29" s="772"/>
      <c r="C29" s="915"/>
      <c r="D29" s="158"/>
      <c r="E29" s="1038"/>
      <c r="F29" s="1039"/>
      <c r="G29" s="1039"/>
      <c r="H29" s="1039"/>
      <c r="I29" s="1039"/>
      <c r="J29" s="1039"/>
      <c r="K29" s="1039"/>
      <c r="L29" s="1039"/>
      <c r="M29" s="1039"/>
      <c r="N29" s="1040"/>
      <c r="O29" s="256"/>
      <c r="P29" s="487" t="str">
        <f t="shared" si="0"/>
        <v/>
      </c>
      <c r="Q29" s="73"/>
      <c r="R29" s="640"/>
      <c r="S29" s="4"/>
      <c r="T29" s="4"/>
      <c r="U29" s="4"/>
      <c r="V29" s="4"/>
      <c r="W29" s="4"/>
      <c r="X29" s="4"/>
    </row>
    <row r="30" spans="1:243" customFormat="1" ht="30" customHeight="1" x14ac:dyDescent="0.2">
      <c r="A30" s="461"/>
      <c r="B30" s="772"/>
      <c r="C30" s="915"/>
      <c r="D30" s="158"/>
      <c r="E30" s="1038"/>
      <c r="F30" s="1039"/>
      <c r="G30" s="1039"/>
      <c r="H30" s="1039"/>
      <c r="I30" s="1039"/>
      <c r="J30" s="1039"/>
      <c r="K30" s="1039"/>
      <c r="L30" s="1039"/>
      <c r="M30" s="1039"/>
      <c r="N30" s="1040"/>
      <c r="O30" s="256"/>
      <c r="P30" s="487" t="str">
        <f t="shared" si="0"/>
        <v/>
      </c>
      <c r="Q30" s="73"/>
      <c r="R30" s="640"/>
      <c r="S30" s="4"/>
      <c r="T30" s="4"/>
      <c r="U30" s="4"/>
      <c r="V30" s="4"/>
      <c r="W30" s="4"/>
      <c r="X30" s="4"/>
    </row>
    <row r="31" spans="1:243" customFormat="1" ht="30" customHeight="1" x14ac:dyDescent="0.2">
      <c r="A31" s="461"/>
      <c r="B31" s="772"/>
      <c r="C31" s="915"/>
      <c r="D31" s="158"/>
      <c r="E31" s="1038"/>
      <c r="F31" s="1039"/>
      <c r="G31" s="1039"/>
      <c r="H31" s="1039"/>
      <c r="I31" s="1039"/>
      <c r="J31" s="1039"/>
      <c r="K31" s="1039"/>
      <c r="L31" s="1039"/>
      <c r="M31" s="1039"/>
      <c r="N31" s="1040"/>
      <c r="O31" s="256"/>
      <c r="P31" s="487" t="str">
        <f t="shared" si="0"/>
        <v/>
      </c>
      <c r="Q31" s="73"/>
      <c r="R31" s="640"/>
      <c r="S31" s="4"/>
      <c r="T31" s="4"/>
      <c r="U31" s="4"/>
      <c r="V31" s="4"/>
      <c r="W31" s="4"/>
      <c r="X31" s="4"/>
    </row>
    <row r="32" spans="1:243" customFormat="1" ht="30" customHeight="1" x14ac:dyDescent="0.2">
      <c r="A32" s="461"/>
      <c r="B32" s="772"/>
      <c r="C32" s="915"/>
      <c r="D32" s="158"/>
      <c r="E32" s="1038"/>
      <c r="F32" s="1039"/>
      <c r="G32" s="1039"/>
      <c r="H32" s="1039"/>
      <c r="I32" s="1039"/>
      <c r="J32" s="1039"/>
      <c r="K32" s="1039"/>
      <c r="L32" s="1039"/>
      <c r="M32" s="1039"/>
      <c r="N32" s="1040"/>
      <c r="O32" s="256"/>
      <c r="P32" s="487" t="str">
        <f t="shared" si="0"/>
        <v/>
      </c>
      <c r="Q32" s="73"/>
      <c r="R32" s="640"/>
      <c r="S32" s="4"/>
      <c r="T32" s="4"/>
      <c r="U32" s="4"/>
      <c r="V32" s="4"/>
      <c r="W32" s="4"/>
      <c r="X32" s="4"/>
    </row>
    <row r="33" spans="1:24" customFormat="1" ht="30" customHeight="1" x14ac:dyDescent="0.2">
      <c r="A33" s="461"/>
      <c r="B33" s="772"/>
      <c r="C33" s="915"/>
      <c r="D33" s="158"/>
      <c r="E33" s="1038"/>
      <c r="F33" s="1039"/>
      <c r="G33" s="1039"/>
      <c r="H33" s="1039"/>
      <c r="I33" s="1039"/>
      <c r="J33" s="1039"/>
      <c r="K33" s="1039"/>
      <c r="L33" s="1039"/>
      <c r="M33" s="1039"/>
      <c r="N33" s="1040"/>
      <c r="O33" s="256"/>
      <c r="P33" s="487" t="str">
        <f t="shared" si="0"/>
        <v/>
      </c>
      <c r="Q33" s="73"/>
      <c r="R33" s="640"/>
      <c r="S33" s="4"/>
      <c r="T33" s="4"/>
      <c r="U33" s="4"/>
      <c r="V33" s="4"/>
      <c r="W33" s="4"/>
      <c r="X33" s="4"/>
    </row>
    <row r="34" spans="1:24" s="612" customFormat="1" ht="30" customHeight="1" x14ac:dyDescent="0.2">
      <c r="A34" s="461"/>
      <c r="B34" s="772"/>
      <c r="C34" s="915"/>
      <c r="D34" s="158"/>
      <c r="E34" s="1038"/>
      <c r="F34" s="1039"/>
      <c r="G34" s="1039"/>
      <c r="H34" s="1039"/>
      <c r="I34" s="1039"/>
      <c r="J34" s="1039"/>
      <c r="K34" s="1039"/>
      <c r="L34" s="1039"/>
      <c r="M34" s="1039"/>
      <c r="N34" s="1040"/>
      <c r="O34" s="256"/>
      <c r="P34" s="487" t="str">
        <f t="shared" ref="P34:P50" si="1">IF(O34*D34=0,"",O34*D34)</f>
        <v/>
      </c>
      <c r="Q34" s="73"/>
      <c r="R34" s="640"/>
      <c r="S34" s="4"/>
      <c r="T34" s="4"/>
      <c r="U34" s="4"/>
      <c r="V34" s="4"/>
      <c r="W34" s="4"/>
      <c r="X34" s="4"/>
    </row>
    <row r="35" spans="1:24" s="612" customFormat="1" ht="30" customHeight="1" x14ac:dyDescent="0.2">
      <c r="A35" s="461"/>
      <c r="B35" s="772"/>
      <c r="C35" s="915"/>
      <c r="D35" s="158"/>
      <c r="E35" s="1038"/>
      <c r="F35" s="1039"/>
      <c r="G35" s="1039"/>
      <c r="H35" s="1039"/>
      <c r="I35" s="1039"/>
      <c r="J35" s="1039"/>
      <c r="K35" s="1039"/>
      <c r="L35" s="1039"/>
      <c r="M35" s="1039"/>
      <c r="N35" s="1040"/>
      <c r="O35" s="256"/>
      <c r="P35" s="487" t="str">
        <f t="shared" si="1"/>
        <v/>
      </c>
      <c r="Q35" s="73"/>
      <c r="R35" s="640"/>
      <c r="S35" s="4"/>
      <c r="T35" s="4"/>
      <c r="U35" s="4"/>
      <c r="V35" s="4"/>
      <c r="W35" s="4"/>
      <c r="X35" s="4"/>
    </row>
    <row r="36" spans="1:24" s="612" customFormat="1" ht="30" customHeight="1" x14ac:dyDescent="0.2">
      <c r="A36" s="461"/>
      <c r="B36" s="772"/>
      <c r="C36" s="915"/>
      <c r="D36" s="158"/>
      <c r="E36" s="1038"/>
      <c r="F36" s="1039"/>
      <c r="G36" s="1039"/>
      <c r="H36" s="1039"/>
      <c r="I36" s="1039"/>
      <c r="J36" s="1039"/>
      <c r="K36" s="1039"/>
      <c r="L36" s="1039"/>
      <c r="M36" s="1039"/>
      <c r="N36" s="1040"/>
      <c r="O36" s="256"/>
      <c r="P36" s="487" t="str">
        <f t="shared" si="1"/>
        <v/>
      </c>
      <c r="Q36" s="73"/>
      <c r="R36" s="640"/>
      <c r="S36" s="4"/>
      <c r="T36" s="4"/>
      <c r="U36" s="4"/>
      <c r="V36" s="4"/>
      <c r="W36" s="4"/>
      <c r="X36" s="4"/>
    </row>
    <row r="37" spans="1:24" s="612" customFormat="1" ht="30" customHeight="1" x14ac:dyDescent="0.2">
      <c r="A37" s="461"/>
      <c r="B37" s="772"/>
      <c r="C37" s="915"/>
      <c r="D37" s="158"/>
      <c r="E37" s="1038"/>
      <c r="F37" s="1039"/>
      <c r="G37" s="1039"/>
      <c r="H37" s="1039"/>
      <c r="I37" s="1039"/>
      <c r="J37" s="1039"/>
      <c r="K37" s="1039"/>
      <c r="L37" s="1039"/>
      <c r="M37" s="1039"/>
      <c r="N37" s="1040"/>
      <c r="O37" s="256"/>
      <c r="P37" s="487" t="str">
        <f t="shared" si="1"/>
        <v/>
      </c>
      <c r="Q37" s="73"/>
      <c r="R37" s="640"/>
      <c r="S37" s="4"/>
      <c r="T37" s="4"/>
      <c r="U37" s="4"/>
      <c r="V37" s="4"/>
      <c r="W37" s="4"/>
      <c r="X37" s="4"/>
    </row>
    <row r="38" spans="1:24" s="612" customFormat="1" ht="30" customHeight="1" x14ac:dyDescent="0.2">
      <c r="A38" s="461"/>
      <c r="B38" s="772"/>
      <c r="C38" s="915"/>
      <c r="D38" s="158"/>
      <c r="E38" s="1038"/>
      <c r="F38" s="1039"/>
      <c r="G38" s="1039"/>
      <c r="H38" s="1039"/>
      <c r="I38" s="1039"/>
      <c r="J38" s="1039"/>
      <c r="K38" s="1039"/>
      <c r="L38" s="1039"/>
      <c r="M38" s="1039"/>
      <c r="N38" s="1040"/>
      <c r="O38" s="256"/>
      <c r="P38" s="487" t="str">
        <f t="shared" si="1"/>
        <v/>
      </c>
      <c r="Q38" s="73"/>
      <c r="R38" s="640"/>
      <c r="S38" s="4"/>
      <c r="T38" s="4"/>
      <c r="U38" s="4"/>
      <c r="V38" s="4"/>
      <c r="W38" s="4"/>
      <c r="X38" s="4"/>
    </row>
    <row r="39" spans="1:24" s="612" customFormat="1" ht="30" customHeight="1" x14ac:dyDescent="0.2">
      <c r="A39" s="461"/>
      <c r="B39" s="772"/>
      <c r="C39" s="915"/>
      <c r="D39" s="158"/>
      <c r="E39" s="1038"/>
      <c r="F39" s="1039"/>
      <c r="G39" s="1039"/>
      <c r="H39" s="1039"/>
      <c r="I39" s="1039"/>
      <c r="J39" s="1039"/>
      <c r="K39" s="1039"/>
      <c r="L39" s="1039"/>
      <c r="M39" s="1039"/>
      <c r="N39" s="1040"/>
      <c r="O39" s="256"/>
      <c r="P39" s="487" t="str">
        <f t="shared" si="1"/>
        <v/>
      </c>
      <c r="Q39" s="73"/>
      <c r="R39" s="640"/>
      <c r="S39" s="4"/>
      <c r="T39" s="4"/>
      <c r="U39" s="4"/>
      <c r="V39" s="4"/>
      <c r="W39" s="4"/>
      <c r="X39" s="4"/>
    </row>
    <row r="40" spans="1:24" s="612" customFormat="1" ht="30" customHeight="1" x14ac:dyDescent="0.2">
      <c r="A40" s="461"/>
      <c r="B40" s="772"/>
      <c r="C40" s="915"/>
      <c r="D40" s="158"/>
      <c r="E40" s="1038"/>
      <c r="F40" s="1039"/>
      <c r="G40" s="1039"/>
      <c r="H40" s="1039"/>
      <c r="I40" s="1039"/>
      <c r="J40" s="1039"/>
      <c r="K40" s="1039"/>
      <c r="L40" s="1039"/>
      <c r="M40" s="1039"/>
      <c r="N40" s="1040"/>
      <c r="O40" s="256"/>
      <c r="P40" s="487" t="str">
        <f t="shared" si="1"/>
        <v/>
      </c>
      <c r="Q40" s="73"/>
      <c r="R40" s="640"/>
      <c r="S40" s="4"/>
      <c r="T40" s="4"/>
      <c r="U40" s="4"/>
      <c r="V40" s="4"/>
      <c r="W40" s="4"/>
      <c r="X40" s="4"/>
    </row>
    <row r="41" spans="1:24" s="612" customFormat="1" ht="30" customHeight="1" x14ac:dyDescent="0.2">
      <c r="A41" s="461"/>
      <c r="B41" s="772"/>
      <c r="C41" s="915"/>
      <c r="D41" s="158"/>
      <c r="E41" s="1038"/>
      <c r="F41" s="1039"/>
      <c r="G41" s="1039"/>
      <c r="H41" s="1039"/>
      <c r="I41" s="1039"/>
      <c r="J41" s="1039"/>
      <c r="K41" s="1039"/>
      <c r="L41" s="1039"/>
      <c r="M41" s="1039"/>
      <c r="N41" s="1040"/>
      <c r="O41" s="256"/>
      <c r="P41" s="487" t="str">
        <f t="shared" si="1"/>
        <v/>
      </c>
      <c r="Q41" s="73"/>
      <c r="R41" s="640"/>
      <c r="S41" s="4"/>
      <c r="T41" s="4"/>
      <c r="U41" s="4"/>
      <c r="V41" s="4"/>
      <c r="W41" s="4"/>
      <c r="X41" s="4"/>
    </row>
    <row r="42" spans="1:24" s="612" customFormat="1" ht="30" customHeight="1" x14ac:dyDescent="0.2">
      <c r="A42" s="461"/>
      <c r="B42" s="772"/>
      <c r="C42" s="915"/>
      <c r="D42" s="158"/>
      <c r="E42" s="1038"/>
      <c r="F42" s="1039"/>
      <c r="G42" s="1039"/>
      <c r="H42" s="1039"/>
      <c r="I42" s="1039"/>
      <c r="J42" s="1039"/>
      <c r="K42" s="1039"/>
      <c r="L42" s="1039"/>
      <c r="M42" s="1039"/>
      <c r="N42" s="1040"/>
      <c r="O42" s="256"/>
      <c r="P42" s="487" t="str">
        <f t="shared" si="1"/>
        <v/>
      </c>
      <c r="Q42" s="73"/>
      <c r="R42" s="640"/>
      <c r="S42" s="4"/>
      <c r="T42" s="4"/>
      <c r="U42" s="4"/>
      <c r="V42" s="4"/>
      <c r="W42" s="4"/>
      <c r="X42" s="4"/>
    </row>
    <row r="43" spans="1:24" s="612" customFormat="1" ht="30" customHeight="1" x14ac:dyDescent="0.2">
      <c r="A43" s="461"/>
      <c r="B43" s="772"/>
      <c r="C43" s="915"/>
      <c r="D43" s="158"/>
      <c r="E43" s="1038"/>
      <c r="F43" s="1039"/>
      <c r="G43" s="1039"/>
      <c r="H43" s="1039"/>
      <c r="I43" s="1039"/>
      <c r="J43" s="1039"/>
      <c r="K43" s="1039"/>
      <c r="L43" s="1039"/>
      <c r="M43" s="1039"/>
      <c r="N43" s="1040"/>
      <c r="O43" s="256"/>
      <c r="P43" s="487" t="str">
        <f t="shared" si="1"/>
        <v/>
      </c>
      <c r="Q43" s="73"/>
      <c r="R43" s="640"/>
      <c r="S43" s="4"/>
      <c r="T43" s="4"/>
      <c r="U43" s="4"/>
      <c r="V43" s="4"/>
      <c r="W43" s="4"/>
      <c r="X43" s="4"/>
    </row>
    <row r="44" spans="1:24" s="612" customFormat="1" ht="30" customHeight="1" x14ac:dyDescent="0.2">
      <c r="A44" s="461"/>
      <c r="B44" s="772"/>
      <c r="C44" s="915"/>
      <c r="D44" s="158"/>
      <c r="E44" s="1038"/>
      <c r="F44" s="1039"/>
      <c r="G44" s="1039"/>
      <c r="H44" s="1039"/>
      <c r="I44" s="1039"/>
      <c r="J44" s="1039"/>
      <c r="K44" s="1039"/>
      <c r="L44" s="1039"/>
      <c r="M44" s="1039"/>
      <c r="N44" s="1040"/>
      <c r="O44" s="256"/>
      <c r="P44" s="487" t="str">
        <f t="shared" ref="P44:P48" si="2">IF(O44*D44=0,"",O44*D44)</f>
        <v/>
      </c>
      <c r="Q44" s="73"/>
      <c r="R44" s="640"/>
      <c r="S44" s="4"/>
      <c r="T44" s="4"/>
      <c r="U44" s="4"/>
      <c r="V44" s="4"/>
      <c r="W44" s="4"/>
      <c r="X44" s="4"/>
    </row>
    <row r="45" spans="1:24" s="612" customFormat="1" ht="30" customHeight="1" x14ac:dyDescent="0.2">
      <c r="A45" s="461"/>
      <c r="B45" s="772"/>
      <c r="C45" s="915"/>
      <c r="D45" s="158"/>
      <c r="E45" s="1038"/>
      <c r="F45" s="1039"/>
      <c r="G45" s="1039"/>
      <c r="H45" s="1039"/>
      <c r="I45" s="1039"/>
      <c r="J45" s="1039"/>
      <c r="K45" s="1039"/>
      <c r="L45" s="1039"/>
      <c r="M45" s="1039"/>
      <c r="N45" s="1040"/>
      <c r="O45" s="256"/>
      <c r="P45" s="487" t="str">
        <f t="shared" si="2"/>
        <v/>
      </c>
      <c r="Q45" s="73"/>
      <c r="R45" s="640"/>
      <c r="S45" s="4"/>
      <c r="T45" s="4"/>
      <c r="U45" s="4"/>
      <c r="V45" s="4"/>
      <c r="W45" s="4"/>
      <c r="X45" s="4"/>
    </row>
    <row r="46" spans="1:24" s="612" customFormat="1" ht="30" customHeight="1" x14ac:dyDescent="0.2">
      <c r="A46" s="461"/>
      <c r="B46" s="772"/>
      <c r="C46" s="915"/>
      <c r="D46" s="158"/>
      <c r="E46" s="1038"/>
      <c r="F46" s="1039"/>
      <c r="G46" s="1039"/>
      <c r="H46" s="1039"/>
      <c r="I46" s="1039"/>
      <c r="J46" s="1039"/>
      <c r="K46" s="1039"/>
      <c r="L46" s="1039"/>
      <c r="M46" s="1039"/>
      <c r="N46" s="1040"/>
      <c r="O46" s="256"/>
      <c r="P46" s="487" t="str">
        <f t="shared" ref="P46:P47" si="3">IF(O46*D46=0,"",O46*D46)</f>
        <v/>
      </c>
      <c r="Q46" s="73"/>
      <c r="R46" s="640"/>
      <c r="S46" s="4"/>
      <c r="T46" s="4"/>
      <c r="U46" s="4"/>
      <c r="V46" s="4"/>
      <c r="W46" s="4"/>
      <c r="X46" s="4"/>
    </row>
    <row r="47" spans="1:24" s="612" customFormat="1" ht="30" customHeight="1" x14ac:dyDescent="0.2">
      <c r="A47" s="461"/>
      <c r="B47" s="772"/>
      <c r="C47" s="915"/>
      <c r="D47" s="158"/>
      <c r="E47" s="1038"/>
      <c r="F47" s="1039"/>
      <c r="G47" s="1039"/>
      <c r="H47" s="1039"/>
      <c r="I47" s="1039"/>
      <c r="J47" s="1039"/>
      <c r="K47" s="1039"/>
      <c r="L47" s="1039"/>
      <c r="M47" s="1039"/>
      <c r="N47" s="1040"/>
      <c r="O47" s="256"/>
      <c r="P47" s="487" t="str">
        <f t="shared" si="3"/>
        <v/>
      </c>
      <c r="Q47" s="73"/>
      <c r="R47" s="640"/>
      <c r="S47" s="4"/>
      <c r="T47" s="4"/>
      <c r="U47" s="4"/>
      <c r="V47" s="4"/>
      <c r="W47" s="4"/>
      <c r="X47" s="4"/>
    </row>
    <row r="48" spans="1:24" s="612" customFormat="1" ht="30" customHeight="1" x14ac:dyDescent="0.2">
      <c r="A48" s="461"/>
      <c r="B48" s="772"/>
      <c r="C48" s="915"/>
      <c r="D48" s="158"/>
      <c r="E48" s="1038"/>
      <c r="F48" s="1039"/>
      <c r="G48" s="1039"/>
      <c r="H48" s="1039"/>
      <c r="I48" s="1039"/>
      <c r="J48" s="1039"/>
      <c r="K48" s="1039"/>
      <c r="L48" s="1039"/>
      <c r="M48" s="1039"/>
      <c r="N48" s="1040"/>
      <c r="O48" s="256"/>
      <c r="P48" s="487" t="str">
        <f t="shared" si="2"/>
        <v/>
      </c>
      <c r="Q48" s="73"/>
      <c r="R48" s="640"/>
      <c r="S48" s="4"/>
      <c r="T48" s="4"/>
      <c r="U48" s="4"/>
      <c r="V48" s="4"/>
      <c r="W48" s="4"/>
      <c r="X48" s="4"/>
    </row>
    <row r="49" spans="1:243" s="612" customFormat="1" ht="30" customHeight="1" x14ac:dyDescent="0.2">
      <c r="A49" s="461"/>
      <c r="B49" s="772"/>
      <c r="C49" s="915"/>
      <c r="D49" s="158"/>
      <c r="E49" s="1038"/>
      <c r="F49" s="1039"/>
      <c r="G49" s="1039"/>
      <c r="H49" s="1039"/>
      <c r="I49" s="1039"/>
      <c r="J49" s="1039"/>
      <c r="K49" s="1039"/>
      <c r="L49" s="1039"/>
      <c r="M49" s="1039"/>
      <c r="N49" s="1040"/>
      <c r="O49" s="256"/>
      <c r="P49" s="487" t="str">
        <f t="shared" si="1"/>
        <v/>
      </c>
      <c r="Q49" s="73"/>
      <c r="R49" s="640"/>
      <c r="S49" s="4"/>
      <c r="T49" s="4"/>
      <c r="U49" s="4"/>
      <c r="V49" s="4"/>
      <c r="W49" s="4"/>
      <c r="X49" s="4"/>
    </row>
    <row r="50" spans="1:243" s="612" customFormat="1" ht="30" customHeight="1" x14ac:dyDescent="0.2">
      <c r="A50" s="461"/>
      <c r="B50" s="772"/>
      <c r="C50" s="915"/>
      <c r="D50" s="158"/>
      <c r="E50" s="1038"/>
      <c r="F50" s="1039"/>
      <c r="G50" s="1039"/>
      <c r="H50" s="1039"/>
      <c r="I50" s="1039"/>
      <c r="J50" s="1039"/>
      <c r="K50" s="1039"/>
      <c r="L50" s="1039"/>
      <c r="M50" s="1039"/>
      <c r="N50" s="1040"/>
      <c r="O50" s="256"/>
      <c r="P50" s="487" t="str">
        <f t="shared" si="1"/>
        <v/>
      </c>
      <c r="Q50" s="73"/>
      <c r="R50" s="640"/>
      <c r="S50" s="4"/>
      <c r="T50" s="4"/>
      <c r="U50" s="4"/>
      <c r="V50" s="4"/>
      <c r="W50" s="4"/>
      <c r="X50" s="4"/>
    </row>
    <row r="51" spans="1:243" customFormat="1" ht="30" customHeight="1" x14ac:dyDescent="0.2">
      <c r="A51" s="461"/>
      <c r="B51" s="772"/>
      <c r="C51" s="915"/>
      <c r="D51" s="158"/>
      <c r="E51" s="1038"/>
      <c r="F51" s="1039"/>
      <c r="G51" s="1039"/>
      <c r="H51" s="1039"/>
      <c r="I51" s="1039"/>
      <c r="J51" s="1039"/>
      <c r="K51" s="1039"/>
      <c r="L51" s="1039"/>
      <c r="M51" s="1039"/>
      <c r="N51" s="1040"/>
      <c r="O51" s="256"/>
      <c r="P51" s="487" t="str">
        <f>IF(O51*D51=0,"",O51*D51)</f>
        <v/>
      </c>
      <c r="Q51" s="73"/>
      <c r="R51" s="640"/>
      <c r="S51" s="4"/>
      <c r="T51" s="4"/>
      <c r="U51" s="4"/>
      <c r="V51" s="4"/>
      <c r="W51" s="4"/>
      <c r="X51" s="4"/>
    </row>
    <row r="52" spans="1:243" customFormat="1" ht="30" customHeight="1" x14ac:dyDescent="0.2">
      <c r="A52" s="461"/>
      <c r="B52" s="772"/>
      <c r="C52" s="915"/>
      <c r="D52" s="158"/>
      <c r="E52" s="1038"/>
      <c r="F52" s="1039"/>
      <c r="G52" s="1039"/>
      <c r="H52" s="1039"/>
      <c r="I52" s="1039"/>
      <c r="J52" s="1039"/>
      <c r="K52" s="1039"/>
      <c r="L52" s="1039"/>
      <c r="M52" s="1039"/>
      <c r="N52" s="1040"/>
      <c r="O52" s="256"/>
      <c r="P52" s="487" t="str">
        <f t="shared" si="0"/>
        <v/>
      </c>
      <c r="Q52" s="73"/>
      <c r="R52" s="640"/>
      <c r="S52" s="4"/>
      <c r="T52" s="4"/>
      <c r="U52" s="4"/>
      <c r="V52" s="4"/>
      <c r="W52" s="4"/>
      <c r="X52" s="4"/>
    </row>
    <row r="53" spans="1:243" customFormat="1" ht="30" customHeight="1" x14ac:dyDescent="0.2">
      <c r="A53" s="461"/>
      <c r="B53" s="772"/>
      <c r="C53" s="915"/>
      <c r="D53" s="158"/>
      <c r="E53" s="1038"/>
      <c r="F53" s="1039"/>
      <c r="G53" s="1039"/>
      <c r="H53" s="1039"/>
      <c r="I53" s="1039"/>
      <c r="J53" s="1039"/>
      <c r="K53" s="1039"/>
      <c r="L53" s="1039"/>
      <c r="M53" s="1039"/>
      <c r="N53" s="1040"/>
      <c r="O53" s="256"/>
      <c r="P53" s="487" t="str">
        <f t="shared" si="0"/>
        <v/>
      </c>
      <c r="Q53" s="73"/>
      <c r="R53" s="640"/>
      <c r="S53" s="4"/>
      <c r="T53" s="4"/>
      <c r="U53" s="4"/>
      <c r="V53" s="4"/>
      <c r="W53" s="4"/>
      <c r="X53" s="4"/>
    </row>
    <row r="54" spans="1:243" s="217" customFormat="1" ht="6" customHeight="1" x14ac:dyDescent="0.2">
      <c r="A54" s="623"/>
      <c r="B54" s="36"/>
      <c r="C54" s="18"/>
      <c r="D54" s="18"/>
      <c r="E54" s="18"/>
      <c r="F54" s="1"/>
      <c r="G54" s="1"/>
      <c r="H54" s="1"/>
      <c r="I54" s="1"/>
      <c r="J54" s="1"/>
      <c r="K54" s="1"/>
      <c r="L54" s="1"/>
      <c r="M54" s="18"/>
      <c r="N54" s="18"/>
      <c r="O54" s="18"/>
      <c r="P54" s="37"/>
      <c r="Q54"/>
      <c r="R54" s="641"/>
      <c r="S54" s="115"/>
      <c r="T54" s="115"/>
      <c r="U54" s="115"/>
      <c r="V54" s="115"/>
      <c r="W54" s="115"/>
      <c r="X54" s="115"/>
    </row>
    <row r="55" spans="1:243" s="147" customFormat="1" ht="21.75" customHeight="1" x14ac:dyDescent="0.2">
      <c r="A55" s="632"/>
      <c r="B55" s="335" t="s">
        <v>162</v>
      </c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64"/>
      <c r="R55" s="666"/>
      <c r="S55" s="237"/>
      <c r="T55" s="237"/>
      <c r="U55" s="237"/>
      <c r="V55" s="238"/>
      <c r="W55" s="60"/>
      <c r="X55" s="177"/>
    </row>
    <row r="56" spans="1:243" customFormat="1" ht="12.75" customHeight="1" x14ac:dyDescent="0.2">
      <c r="A56" s="623"/>
      <c r="B56" s="972" t="str">
        <f>'1-MPN'!B53</f>
        <v>FAPESP, NOVEMBRO DE 2013</v>
      </c>
      <c r="C56" s="972"/>
      <c r="D56" s="972"/>
      <c r="E56" s="972"/>
      <c r="F56" s="43"/>
      <c r="G56" s="43"/>
      <c r="H56" s="43"/>
      <c r="I56" s="43"/>
      <c r="J56" s="43"/>
      <c r="K56" s="43"/>
      <c r="L56" s="43"/>
      <c r="M56" s="3"/>
      <c r="N56" s="3"/>
      <c r="O56" s="3"/>
      <c r="Q56" s="147">
        <v>1</v>
      </c>
      <c r="R56" s="640"/>
      <c r="S56" s="56"/>
      <c r="T56" s="56"/>
      <c r="U56" s="56"/>
      <c r="V56" s="56"/>
      <c r="W56" s="56"/>
      <c r="X56" s="4"/>
    </row>
    <row r="57" spans="1:243" customFormat="1" x14ac:dyDescent="0.2">
      <c r="A57" s="638"/>
      <c r="B57" s="62"/>
      <c r="C57" s="239"/>
      <c r="D57" s="239"/>
      <c r="E57" s="239"/>
      <c r="F57" s="64"/>
      <c r="G57" s="64"/>
      <c r="H57" s="64"/>
      <c r="I57" s="64"/>
      <c r="J57" s="64"/>
      <c r="K57" s="64"/>
      <c r="L57" s="64"/>
      <c r="M57" s="239"/>
      <c r="N57" s="239"/>
      <c r="O57" s="239"/>
      <c r="R57" s="639"/>
      <c r="S57" s="4"/>
      <c r="T57" s="4"/>
      <c r="U57" s="4"/>
      <c r="V57" s="4"/>
      <c r="W57" s="4"/>
      <c r="X57" s="4"/>
    </row>
    <row r="58" spans="1:243" s="147" customFormat="1" ht="15.75" customHeight="1" x14ac:dyDescent="0.2">
      <c r="A58" s="632"/>
      <c r="B58" s="741" t="s">
        <v>1</v>
      </c>
      <c r="C58" s="1041"/>
      <c r="D58" s="21" t="s">
        <v>2</v>
      </c>
      <c r="E58" s="22" t="s">
        <v>3</v>
      </c>
      <c r="F58" s="377"/>
      <c r="G58" s="23"/>
      <c r="H58" s="23"/>
      <c r="I58" s="23"/>
      <c r="J58" s="23"/>
      <c r="K58" s="23"/>
      <c r="L58" s="23"/>
      <c r="M58" s="23"/>
      <c r="N58" s="23"/>
      <c r="O58" s="20" t="s">
        <v>4</v>
      </c>
      <c r="P58" s="20" t="s">
        <v>5</v>
      </c>
      <c r="Q58" s="616" t="s">
        <v>6</v>
      </c>
      <c r="R58" s="651"/>
      <c r="S58" s="177"/>
      <c r="T58" s="177"/>
      <c r="U58" s="177"/>
      <c r="V58" s="177"/>
      <c r="W58" s="177"/>
      <c r="X58" s="177"/>
    </row>
    <row r="59" spans="1:243" customFormat="1" ht="15.75" customHeight="1" x14ac:dyDescent="0.2">
      <c r="A59" s="623"/>
      <c r="B59" s="730"/>
      <c r="C59" s="1046"/>
      <c r="D59" s="27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8"/>
      <c r="P59" s="200"/>
      <c r="Q59" s="1043" t="s">
        <v>10</v>
      </c>
      <c r="R59" s="639"/>
      <c r="S59" s="4"/>
      <c r="T59" s="4"/>
      <c r="U59" s="4"/>
      <c r="V59" s="4"/>
      <c r="W59" s="4"/>
      <c r="X59" s="4"/>
    </row>
    <row r="60" spans="1:243" s="147" customFormat="1" ht="15.75" customHeight="1" x14ac:dyDescent="0.2">
      <c r="A60" s="632"/>
      <c r="B60" s="745" t="s">
        <v>9</v>
      </c>
      <c r="C60" s="1048"/>
      <c r="D60" s="30" t="s">
        <v>16</v>
      </c>
      <c r="E60" s="31" t="s">
        <v>17</v>
      </c>
      <c r="G60" s="32"/>
      <c r="H60" s="32"/>
      <c r="I60" s="32"/>
      <c r="J60" s="32"/>
      <c r="K60" s="32"/>
      <c r="L60" s="32"/>
      <c r="M60" s="32"/>
      <c r="N60" s="32"/>
      <c r="O60" s="33" t="s">
        <v>11</v>
      </c>
      <c r="P60" s="236" t="s">
        <v>12</v>
      </c>
      <c r="Q60" s="1044"/>
      <c r="R60" s="651"/>
      <c r="S60" s="177"/>
      <c r="T60" s="177"/>
      <c r="U60" s="177"/>
      <c r="V60" s="177"/>
      <c r="W60" s="177"/>
      <c r="X60" s="177"/>
    </row>
    <row r="61" spans="1:243" customFormat="1" ht="30" customHeight="1" x14ac:dyDescent="0.2">
      <c r="A61" s="461"/>
      <c r="B61" s="913"/>
      <c r="C61" s="914"/>
      <c r="D61" s="158"/>
      <c r="E61" s="1038"/>
      <c r="F61" s="1039"/>
      <c r="G61" s="1039"/>
      <c r="H61" s="1039"/>
      <c r="I61" s="1039"/>
      <c r="J61" s="1039"/>
      <c r="K61" s="1039"/>
      <c r="L61" s="1039"/>
      <c r="M61" s="1039"/>
      <c r="N61" s="1040"/>
      <c r="O61" s="256"/>
      <c r="P61" s="487" t="str">
        <f>IF(O61*D61=0,"",O61*D61)</f>
        <v/>
      </c>
      <c r="Q61" s="73"/>
      <c r="R61" s="640"/>
      <c r="S61" s="4"/>
      <c r="T61" s="4"/>
      <c r="U61" s="4"/>
      <c r="V61" s="4"/>
      <c r="W61" s="4"/>
      <c r="X61" s="4"/>
      <c r="IH61" s="123"/>
      <c r="II61" s="35"/>
    </row>
    <row r="62" spans="1:243" customFormat="1" ht="30" customHeight="1" x14ac:dyDescent="0.2">
      <c r="A62" s="461"/>
      <c r="B62" s="913"/>
      <c r="C62" s="914"/>
      <c r="D62" s="158"/>
      <c r="E62" s="1038"/>
      <c r="F62" s="1039"/>
      <c r="G62" s="1039"/>
      <c r="H62" s="1039"/>
      <c r="I62" s="1039"/>
      <c r="J62" s="1039"/>
      <c r="K62" s="1039"/>
      <c r="L62" s="1039"/>
      <c r="M62" s="1039"/>
      <c r="N62" s="1040"/>
      <c r="O62" s="256"/>
      <c r="P62" s="487" t="str">
        <f>IF(O62*D62=0,"",O62*D62)</f>
        <v/>
      </c>
      <c r="Q62" s="73"/>
      <c r="R62" s="640"/>
      <c r="S62" s="4"/>
      <c r="T62" s="4"/>
      <c r="U62" s="4"/>
      <c r="V62" s="4"/>
      <c r="W62" s="4"/>
      <c r="X62" s="4"/>
      <c r="IH62" s="123"/>
      <c r="II62" s="35"/>
    </row>
    <row r="63" spans="1:243" customFormat="1" ht="30" customHeight="1" x14ac:dyDescent="0.2">
      <c r="A63" s="461"/>
      <c r="B63" s="772"/>
      <c r="C63" s="915"/>
      <c r="D63" s="158"/>
      <c r="E63" s="1038"/>
      <c r="F63" s="1039"/>
      <c r="G63" s="1039"/>
      <c r="H63" s="1039"/>
      <c r="I63" s="1039"/>
      <c r="J63" s="1039"/>
      <c r="K63" s="1039"/>
      <c r="L63" s="1039"/>
      <c r="M63" s="1039"/>
      <c r="N63" s="1040"/>
      <c r="O63" s="256"/>
      <c r="P63" s="487" t="str">
        <f t="shared" ref="P63:P103" si="4">IF(O63*D63=0,"",O63*D63)</f>
        <v/>
      </c>
      <c r="Q63" s="73"/>
      <c r="R63" s="640"/>
      <c r="S63" s="4"/>
      <c r="T63" s="4"/>
      <c r="U63" s="4"/>
      <c r="V63" s="4"/>
      <c r="W63" s="4"/>
      <c r="X63" s="4"/>
      <c r="IH63" s="123"/>
      <c r="II63" s="35"/>
    </row>
    <row r="64" spans="1:243" customFormat="1" ht="30" customHeight="1" x14ac:dyDescent="0.2">
      <c r="A64" s="461"/>
      <c r="B64" s="772"/>
      <c r="C64" s="915"/>
      <c r="D64" s="158"/>
      <c r="E64" s="1038"/>
      <c r="F64" s="1039"/>
      <c r="G64" s="1039"/>
      <c r="H64" s="1039"/>
      <c r="I64" s="1039"/>
      <c r="J64" s="1039"/>
      <c r="K64" s="1039"/>
      <c r="L64" s="1039"/>
      <c r="M64" s="1039"/>
      <c r="N64" s="1040"/>
      <c r="O64" s="256"/>
      <c r="P64" s="487" t="str">
        <f t="shared" si="4"/>
        <v/>
      </c>
      <c r="Q64" s="73"/>
      <c r="R64" s="640"/>
      <c r="S64" s="4"/>
      <c r="T64" s="4"/>
      <c r="U64" s="4"/>
      <c r="V64" s="4"/>
      <c r="W64" s="4"/>
      <c r="X64" s="4"/>
      <c r="IH64" s="35"/>
      <c r="II64" s="35"/>
    </row>
    <row r="65" spans="1:243" customFormat="1" ht="30" customHeight="1" x14ac:dyDescent="0.2">
      <c r="A65" s="461"/>
      <c r="B65" s="772"/>
      <c r="C65" s="915"/>
      <c r="D65" s="158"/>
      <c r="E65" s="1038"/>
      <c r="F65" s="1039"/>
      <c r="G65" s="1039"/>
      <c r="H65" s="1039"/>
      <c r="I65" s="1039"/>
      <c r="J65" s="1039"/>
      <c r="K65" s="1039"/>
      <c r="L65" s="1039"/>
      <c r="M65" s="1039"/>
      <c r="N65" s="1040"/>
      <c r="O65" s="256"/>
      <c r="P65" s="487" t="str">
        <f t="shared" si="4"/>
        <v/>
      </c>
      <c r="Q65" s="73"/>
      <c r="R65" s="640"/>
      <c r="S65" s="4"/>
      <c r="T65" s="4"/>
      <c r="U65" s="4"/>
      <c r="V65" s="4"/>
      <c r="W65" s="4"/>
      <c r="X65" s="4"/>
      <c r="IH65" s="35"/>
      <c r="II65" s="35"/>
    </row>
    <row r="66" spans="1:243" customFormat="1" ht="30" customHeight="1" x14ac:dyDescent="0.2">
      <c r="A66" s="461"/>
      <c r="B66" s="772"/>
      <c r="C66" s="915"/>
      <c r="D66" s="158"/>
      <c r="E66" s="1038"/>
      <c r="F66" s="1039"/>
      <c r="G66" s="1039"/>
      <c r="H66" s="1039"/>
      <c r="I66" s="1039"/>
      <c r="J66" s="1039"/>
      <c r="K66" s="1039"/>
      <c r="L66" s="1039"/>
      <c r="M66" s="1039"/>
      <c r="N66" s="1040"/>
      <c r="O66" s="256"/>
      <c r="P66" s="487" t="str">
        <f t="shared" si="4"/>
        <v/>
      </c>
      <c r="Q66" s="73"/>
      <c r="R66" s="640"/>
      <c r="S66" s="4"/>
      <c r="T66" s="4"/>
      <c r="U66" s="4"/>
      <c r="V66" s="4"/>
      <c r="W66" s="4"/>
      <c r="X66" s="4"/>
    </row>
    <row r="67" spans="1:243" customFormat="1" ht="30" customHeight="1" x14ac:dyDescent="0.2">
      <c r="A67" s="461"/>
      <c r="B67" s="772"/>
      <c r="C67" s="915"/>
      <c r="D67" s="158"/>
      <c r="E67" s="1038"/>
      <c r="F67" s="1039"/>
      <c r="G67" s="1039"/>
      <c r="H67" s="1039"/>
      <c r="I67" s="1039"/>
      <c r="J67" s="1039"/>
      <c r="K67" s="1039"/>
      <c r="L67" s="1039"/>
      <c r="M67" s="1039"/>
      <c r="N67" s="1040"/>
      <c r="O67" s="256"/>
      <c r="P67" s="487" t="str">
        <f t="shared" si="4"/>
        <v/>
      </c>
      <c r="Q67" s="73"/>
      <c r="R67" s="640"/>
      <c r="S67" s="4"/>
      <c r="T67" s="4"/>
      <c r="U67" s="4"/>
      <c r="V67" s="4"/>
      <c r="W67" s="4"/>
      <c r="X67" s="4"/>
    </row>
    <row r="68" spans="1:243" customFormat="1" ht="30" customHeight="1" x14ac:dyDescent="0.2">
      <c r="A68" s="461"/>
      <c r="B68" s="772"/>
      <c r="C68" s="915"/>
      <c r="D68" s="158"/>
      <c r="E68" s="1038"/>
      <c r="F68" s="1039"/>
      <c r="G68" s="1039"/>
      <c r="H68" s="1039"/>
      <c r="I68" s="1039"/>
      <c r="J68" s="1039"/>
      <c r="K68" s="1039"/>
      <c r="L68" s="1039"/>
      <c r="M68" s="1039"/>
      <c r="N68" s="1040"/>
      <c r="O68" s="256"/>
      <c r="P68" s="487" t="str">
        <f t="shared" si="4"/>
        <v/>
      </c>
      <c r="Q68" s="73"/>
      <c r="R68" s="640"/>
      <c r="S68" s="4"/>
      <c r="T68" s="4"/>
      <c r="U68" s="4"/>
      <c r="V68" s="4"/>
      <c r="W68" s="4"/>
      <c r="X68" s="4"/>
    </row>
    <row r="69" spans="1:243" customFormat="1" ht="30" customHeight="1" x14ac:dyDescent="0.2">
      <c r="A69" s="461"/>
      <c r="B69" s="772"/>
      <c r="C69" s="915"/>
      <c r="D69" s="158"/>
      <c r="E69" s="1038"/>
      <c r="F69" s="1039"/>
      <c r="G69" s="1039"/>
      <c r="H69" s="1039"/>
      <c r="I69" s="1039"/>
      <c r="J69" s="1039"/>
      <c r="K69" s="1039"/>
      <c r="L69" s="1039"/>
      <c r="M69" s="1039"/>
      <c r="N69" s="1040"/>
      <c r="O69" s="256"/>
      <c r="P69" s="487" t="str">
        <f t="shared" si="4"/>
        <v/>
      </c>
      <c r="Q69" s="73"/>
      <c r="R69" s="640"/>
      <c r="S69" s="4"/>
      <c r="T69" s="4"/>
      <c r="U69" s="4"/>
      <c r="V69" s="4"/>
      <c r="W69" s="4"/>
      <c r="X69" s="4"/>
    </row>
    <row r="70" spans="1:243" customFormat="1" ht="30" customHeight="1" x14ac:dyDescent="0.2">
      <c r="A70" s="461"/>
      <c r="B70" s="772"/>
      <c r="C70" s="915"/>
      <c r="D70" s="158"/>
      <c r="E70" s="1038"/>
      <c r="F70" s="1039"/>
      <c r="G70" s="1039"/>
      <c r="H70" s="1039"/>
      <c r="I70" s="1039"/>
      <c r="J70" s="1039"/>
      <c r="K70" s="1039"/>
      <c r="L70" s="1039"/>
      <c r="M70" s="1039"/>
      <c r="N70" s="1040"/>
      <c r="O70" s="256"/>
      <c r="P70" s="487" t="str">
        <f t="shared" si="4"/>
        <v/>
      </c>
      <c r="Q70" s="73"/>
      <c r="R70" s="640"/>
      <c r="S70" s="4"/>
      <c r="T70" s="4"/>
      <c r="U70" s="4"/>
      <c r="V70" s="4"/>
      <c r="W70" s="4"/>
      <c r="X70" s="4"/>
    </row>
    <row r="71" spans="1:243" customFormat="1" ht="30" customHeight="1" x14ac:dyDescent="0.2">
      <c r="A71" s="461"/>
      <c r="B71" s="772"/>
      <c r="C71" s="915"/>
      <c r="D71" s="158"/>
      <c r="E71" s="1038"/>
      <c r="F71" s="1039"/>
      <c r="G71" s="1039"/>
      <c r="H71" s="1039"/>
      <c r="I71" s="1039"/>
      <c r="J71" s="1039"/>
      <c r="K71" s="1039"/>
      <c r="L71" s="1039"/>
      <c r="M71" s="1039"/>
      <c r="N71" s="1040"/>
      <c r="O71" s="256"/>
      <c r="P71" s="487" t="str">
        <f t="shared" ref="P71:P77" si="5">IF(O71*D71=0,"",O71*D71)</f>
        <v/>
      </c>
      <c r="Q71" s="73"/>
      <c r="R71" s="640"/>
      <c r="S71" s="4"/>
      <c r="T71" s="4"/>
      <c r="U71" s="4"/>
      <c r="V71" s="4"/>
      <c r="W71" s="4"/>
      <c r="X71" s="4"/>
      <c r="IH71" s="123"/>
      <c r="II71" s="35"/>
    </row>
    <row r="72" spans="1:243" customFormat="1" ht="30" customHeight="1" x14ac:dyDescent="0.2">
      <c r="A72" s="461"/>
      <c r="B72" s="772"/>
      <c r="C72" s="915"/>
      <c r="D72" s="158"/>
      <c r="E72" s="1038"/>
      <c r="F72" s="1039"/>
      <c r="G72" s="1039"/>
      <c r="H72" s="1039"/>
      <c r="I72" s="1039"/>
      <c r="J72" s="1039"/>
      <c r="K72" s="1039"/>
      <c r="L72" s="1039"/>
      <c r="M72" s="1039"/>
      <c r="N72" s="1040"/>
      <c r="O72" s="256"/>
      <c r="P72" s="487" t="str">
        <f t="shared" si="5"/>
        <v/>
      </c>
      <c r="Q72" s="73"/>
      <c r="R72" s="640"/>
      <c r="S72" s="4"/>
      <c r="T72" s="4"/>
      <c r="U72" s="4"/>
      <c r="V72" s="4"/>
      <c r="W72" s="4"/>
      <c r="X72" s="4"/>
      <c r="IH72" s="35"/>
      <c r="II72" s="35"/>
    </row>
    <row r="73" spans="1:243" customFormat="1" ht="30" customHeight="1" x14ac:dyDescent="0.2">
      <c r="A73" s="461"/>
      <c r="B73" s="772"/>
      <c r="C73" s="915"/>
      <c r="D73" s="158"/>
      <c r="E73" s="1038"/>
      <c r="F73" s="1039"/>
      <c r="G73" s="1039"/>
      <c r="H73" s="1039"/>
      <c r="I73" s="1039"/>
      <c r="J73" s="1039"/>
      <c r="K73" s="1039"/>
      <c r="L73" s="1039"/>
      <c r="M73" s="1039"/>
      <c r="N73" s="1040"/>
      <c r="O73" s="256"/>
      <c r="P73" s="487" t="str">
        <f t="shared" si="5"/>
        <v/>
      </c>
      <c r="Q73" s="73"/>
      <c r="R73" s="640"/>
      <c r="S73" s="4"/>
      <c r="T73" s="4"/>
      <c r="U73" s="4"/>
      <c r="V73" s="4"/>
      <c r="W73" s="4"/>
      <c r="X73" s="4"/>
      <c r="IH73" s="35"/>
      <c r="II73" s="35"/>
    </row>
    <row r="74" spans="1:243" customFormat="1" ht="30" customHeight="1" x14ac:dyDescent="0.2">
      <c r="A74" s="461"/>
      <c r="B74" s="772"/>
      <c r="C74" s="915"/>
      <c r="D74" s="158"/>
      <c r="E74" s="1038"/>
      <c r="F74" s="1039"/>
      <c r="G74" s="1039"/>
      <c r="H74" s="1039"/>
      <c r="I74" s="1039"/>
      <c r="J74" s="1039"/>
      <c r="K74" s="1039"/>
      <c r="L74" s="1039"/>
      <c r="M74" s="1039"/>
      <c r="N74" s="1040"/>
      <c r="O74" s="256"/>
      <c r="P74" s="487" t="str">
        <f t="shared" si="5"/>
        <v/>
      </c>
      <c r="Q74" s="73"/>
      <c r="R74" s="640"/>
      <c r="S74" s="4"/>
      <c r="T74" s="4"/>
      <c r="U74" s="4"/>
      <c r="V74" s="4"/>
      <c r="W74" s="4"/>
      <c r="X74" s="4"/>
    </row>
    <row r="75" spans="1:243" customFormat="1" ht="30" customHeight="1" x14ac:dyDescent="0.2">
      <c r="A75" s="461"/>
      <c r="B75" s="772"/>
      <c r="C75" s="915"/>
      <c r="D75" s="158"/>
      <c r="E75" s="1038"/>
      <c r="F75" s="1039"/>
      <c r="G75" s="1039"/>
      <c r="H75" s="1039"/>
      <c r="I75" s="1039"/>
      <c r="J75" s="1039"/>
      <c r="K75" s="1039"/>
      <c r="L75" s="1039"/>
      <c r="M75" s="1039"/>
      <c r="N75" s="1040"/>
      <c r="O75" s="256"/>
      <c r="P75" s="487" t="str">
        <f t="shared" si="5"/>
        <v/>
      </c>
      <c r="Q75" s="73"/>
      <c r="R75" s="640"/>
      <c r="S75" s="4"/>
      <c r="T75" s="4"/>
      <c r="U75" s="4"/>
      <c r="V75" s="4"/>
      <c r="W75" s="4"/>
      <c r="X75" s="4"/>
    </row>
    <row r="76" spans="1:243" customFormat="1" ht="30" customHeight="1" x14ac:dyDescent="0.2">
      <c r="A76" s="461"/>
      <c r="B76" s="772"/>
      <c r="C76" s="915"/>
      <c r="D76" s="158"/>
      <c r="E76" s="1038"/>
      <c r="F76" s="1039"/>
      <c r="G76" s="1039"/>
      <c r="H76" s="1039"/>
      <c r="I76" s="1039"/>
      <c r="J76" s="1039"/>
      <c r="K76" s="1039"/>
      <c r="L76" s="1039"/>
      <c r="M76" s="1039"/>
      <c r="N76" s="1040"/>
      <c r="O76" s="256"/>
      <c r="P76" s="487" t="str">
        <f t="shared" si="5"/>
        <v/>
      </c>
      <c r="Q76" s="73"/>
      <c r="R76" s="640"/>
      <c r="S76" s="4"/>
      <c r="T76" s="4"/>
      <c r="U76" s="4"/>
      <c r="V76" s="4"/>
      <c r="W76" s="4"/>
      <c r="X76" s="4"/>
    </row>
    <row r="77" spans="1:243" customFormat="1" ht="30" customHeight="1" x14ac:dyDescent="0.2">
      <c r="A77" s="461"/>
      <c r="B77" s="772"/>
      <c r="C77" s="915"/>
      <c r="D77" s="158"/>
      <c r="E77" s="1038"/>
      <c r="F77" s="1039"/>
      <c r="G77" s="1039"/>
      <c r="H77" s="1039"/>
      <c r="I77" s="1039"/>
      <c r="J77" s="1039"/>
      <c r="K77" s="1039"/>
      <c r="L77" s="1039"/>
      <c r="M77" s="1039"/>
      <c r="N77" s="1040"/>
      <c r="O77" s="256"/>
      <c r="P77" s="487" t="str">
        <f t="shared" si="5"/>
        <v/>
      </c>
      <c r="Q77" s="73"/>
      <c r="R77" s="640"/>
      <c r="S77" s="4"/>
      <c r="T77" s="4"/>
      <c r="U77" s="4"/>
      <c r="V77" s="4"/>
      <c r="W77" s="4"/>
      <c r="X77" s="4"/>
    </row>
    <row r="78" spans="1:243" customFormat="1" ht="30" customHeight="1" x14ac:dyDescent="0.2">
      <c r="A78" s="461"/>
      <c r="B78" s="772"/>
      <c r="C78" s="915"/>
      <c r="D78" s="158"/>
      <c r="E78" s="1038"/>
      <c r="F78" s="1039"/>
      <c r="G78" s="1039"/>
      <c r="H78" s="1039"/>
      <c r="I78" s="1039"/>
      <c r="J78" s="1039"/>
      <c r="K78" s="1039"/>
      <c r="L78" s="1039"/>
      <c r="M78" s="1039"/>
      <c r="N78" s="1040"/>
      <c r="O78" s="256"/>
      <c r="P78" s="487" t="str">
        <f t="shared" si="4"/>
        <v/>
      </c>
      <c r="Q78" s="73"/>
      <c r="R78" s="640"/>
      <c r="S78" s="4"/>
      <c r="T78" s="4"/>
      <c r="U78" s="4"/>
      <c r="V78" s="4"/>
      <c r="W78" s="4"/>
      <c r="X78" s="4"/>
    </row>
    <row r="79" spans="1:243" customFormat="1" ht="30" customHeight="1" x14ac:dyDescent="0.2">
      <c r="A79" s="461"/>
      <c r="B79" s="772"/>
      <c r="C79" s="915"/>
      <c r="D79" s="158"/>
      <c r="E79" s="1038"/>
      <c r="F79" s="1039"/>
      <c r="G79" s="1039"/>
      <c r="H79" s="1039"/>
      <c r="I79" s="1039"/>
      <c r="J79" s="1039"/>
      <c r="K79" s="1039"/>
      <c r="L79" s="1039"/>
      <c r="M79" s="1039"/>
      <c r="N79" s="1040"/>
      <c r="O79" s="256"/>
      <c r="P79" s="487" t="str">
        <f t="shared" si="4"/>
        <v/>
      </c>
      <c r="Q79" s="73"/>
      <c r="R79" s="640"/>
      <c r="S79" s="4"/>
      <c r="T79" s="4"/>
      <c r="U79" s="4"/>
      <c r="V79" s="4"/>
      <c r="W79" s="4"/>
      <c r="X79" s="4"/>
    </row>
    <row r="80" spans="1:243" customFormat="1" ht="30" customHeight="1" x14ac:dyDescent="0.2">
      <c r="A80" s="461"/>
      <c r="B80" s="772"/>
      <c r="C80" s="915"/>
      <c r="D80" s="158"/>
      <c r="E80" s="1038"/>
      <c r="F80" s="1039"/>
      <c r="G80" s="1039"/>
      <c r="H80" s="1039"/>
      <c r="I80" s="1039"/>
      <c r="J80" s="1039"/>
      <c r="K80" s="1039"/>
      <c r="L80" s="1039"/>
      <c r="M80" s="1039"/>
      <c r="N80" s="1040"/>
      <c r="O80" s="256"/>
      <c r="P80" s="487" t="str">
        <f t="shared" si="4"/>
        <v/>
      </c>
      <c r="Q80" s="73"/>
      <c r="R80" s="640"/>
      <c r="S80" s="4"/>
      <c r="T80" s="4"/>
      <c r="U80" s="4"/>
      <c r="V80" s="4"/>
      <c r="W80" s="4"/>
      <c r="X80" s="4"/>
    </row>
    <row r="81" spans="1:243" s="612" customFormat="1" ht="30" customHeight="1" x14ac:dyDescent="0.2">
      <c r="A81" s="461"/>
      <c r="B81" s="772"/>
      <c r="C81" s="915"/>
      <c r="D81" s="158"/>
      <c r="E81" s="1038"/>
      <c r="F81" s="1039"/>
      <c r="G81" s="1039"/>
      <c r="H81" s="1039"/>
      <c r="I81" s="1039"/>
      <c r="J81" s="1039"/>
      <c r="K81" s="1039"/>
      <c r="L81" s="1039"/>
      <c r="M81" s="1039"/>
      <c r="N81" s="1040"/>
      <c r="O81" s="256"/>
      <c r="P81" s="487" t="str">
        <f t="shared" ref="P81:P94" si="6">IF(O81*D81=0,"",O81*D81)</f>
        <v/>
      </c>
      <c r="Q81" s="73"/>
      <c r="R81" s="640"/>
      <c r="S81" s="4"/>
      <c r="T81" s="4"/>
      <c r="U81" s="4"/>
      <c r="V81" s="4"/>
      <c r="W81" s="4"/>
      <c r="X81" s="4"/>
    </row>
    <row r="82" spans="1:243" s="612" customFormat="1" ht="30" customHeight="1" x14ac:dyDescent="0.2">
      <c r="A82" s="461"/>
      <c r="B82" s="772"/>
      <c r="C82" s="915"/>
      <c r="D82" s="158"/>
      <c r="E82" s="1038"/>
      <c r="F82" s="1039"/>
      <c r="G82" s="1039"/>
      <c r="H82" s="1039"/>
      <c r="I82" s="1039"/>
      <c r="J82" s="1039"/>
      <c r="K82" s="1039"/>
      <c r="L82" s="1039"/>
      <c r="M82" s="1039"/>
      <c r="N82" s="1040"/>
      <c r="O82" s="256"/>
      <c r="P82" s="487" t="str">
        <f t="shared" si="6"/>
        <v/>
      </c>
      <c r="Q82" s="73"/>
      <c r="R82" s="640"/>
      <c r="S82" s="4"/>
      <c r="T82" s="4"/>
      <c r="U82" s="4"/>
      <c r="V82" s="4"/>
      <c r="W82" s="4"/>
      <c r="X82" s="4"/>
    </row>
    <row r="83" spans="1:243" s="612" customFormat="1" ht="30" customHeight="1" x14ac:dyDescent="0.2">
      <c r="A83" s="461"/>
      <c r="B83" s="772"/>
      <c r="C83" s="915"/>
      <c r="D83" s="158"/>
      <c r="E83" s="1038"/>
      <c r="F83" s="1039"/>
      <c r="G83" s="1039"/>
      <c r="H83" s="1039"/>
      <c r="I83" s="1039"/>
      <c r="J83" s="1039"/>
      <c r="K83" s="1039"/>
      <c r="L83" s="1039"/>
      <c r="M83" s="1039"/>
      <c r="N83" s="1040"/>
      <c r="O83" s="256"/>
      <c r="P83" s="487" t="str">
        <f t="shared" si="6"/>
        <v/>
      </c>
      <c r="Q83" s="73"/>
      <c r="R83" s="640"/>
      <c r="S83" s="4"/>
      <c r="T83" s="4"/>
      <c r="U83" s="4"/>
      <c r="V83" s="4"/>
      <c r="W83" s="4"/>
      <c r="X83" s="4"/>
    </row>
    <row r="84" spans="1:243" s="612" customFormat="1" ht="30" customHeight="1" x14ac:dyDescent="0.2">
      <c r="A84" s="461"/>
      <c r="B84" s="772"/>
      <c r="C84" s="915"/>
      <c r="D84" s="158"/>
      <c r="E84" s="1038"/>
      <c r="F84" s="1039"/>
      <c r="G84" s="1039"/>
      <c r="H84" s="1039"/>
      <c r="I84" s="1039"/>
      <c r="J84" s="1039"/>
      <c r="K84" s="1039"/>
      <c r="L84" s="1039"/>
      <c r="M84" s="1039"/>
      <c r="N84" s="1040"/>
      <c r="O84" s="256"/>
      <c r="P84" s="487" t="str">
        <f t="shared" si="6"/>
        <v/>
      </c>
      <c r="Q84" s="73"/>
      <c r="R84" s="640"/>
      <c r="S84" s="4"/>
      <c r="T84" s="4"/>
      <c r="U84" s="4"/>
      <c r="V84" s="4"/>
      <c r="W84" s="4"/>
      <c r="X84" s="4"/>
    </row>
    <row r="85" spans="1:243" s="612" customFormat="1" ht="30" customHeight="1" x14ac:dyDescent="0.2">
      <c r="A85" s="461"/>
      <c r="B85" s="772"/>
      <c r="C85" s="915"/>
      <c r="D85" s="158"/>
      <c r="E85" s="1038"/>
      <c r="F85" s="1039"/>
      <c r="G85" s="1039"/>
      <c r="H85" s="1039"/>
      <c r="I85" s="1039"/>
      <c r="J85" s="1039"/>
      <c r="K85" s="1039"/>
      <c r="L85" s="1039"/>
      <c r="M85" s="1039"/>
      <c r="N85" s="1040"/>
      <c r="O85" s="256"/>
      <c r="P85" s="487" t="str">
        <f t="shared" si="6"/>
        <v/>
      </c>
      <c r="Q85" s="73"/>
      <c r="R85" s="640"/>
      <c r="S85" s="4"/>
      <c r="T85" s="4"/>
      <c r="U85" s="4"/>
      <c r="V85" s="4"/>
      <c r="W85" s="4"/>
      <c r="X85" s="4"/>
    </row>
    <row r="86" spans="1:243" s="612" customFormat="1" ht="30" customHeight="1" x14ac:dyDescent="0.2">
      <c r="A86" s="461"/>
      <c r="B86" s="772"/>
      <c r="C86" s="915"/>
      <c r="D86" s="158"/>
      <c r="E86" s="1038"/>
      <c r="F86" s="1039"/>
      <c r="G86" s="1039"/>
      <c r="H86" s="1039"/>
      <c r="I86" s="1039"/>
      <c r="J86" s="1039"/>
      <c r="K86" s="1039"/>
      <c r="L86" s="1039"/>
      <c r="M86" s="1039"/>
      <c r="N86" s="1040"/>
      <c r="O86" s="256"/>
      <c r="P86" s="487" t="str">
        <f t="shared" si="6"/>
        <v/>
      </c>
      <c r="Q86" s="73"/>
      <c r="R86" s="640"/>
      <c r="S86" s="4"/>
      <c r="T86" s="4"/>
      <c r="U86" s="4"/>
      <c r="V86" s="4"/>
      <c r="W86" s="4"/>
      <c r="X86" s="4"/>
      <c r="IH86" s="123"/>
      <c r="II86" s="35"/>
    </row>
    <row r="87" spans="1:243" s="612" customFormat="1" ht="30" customHeight="1" x14ac:dyDescent="0.2">
      <c r="A87" s="461"/>
      <c r="B87" s="772"/>
      <c r="C87" s="915"/>
      <c r="D87" s="158"/>
      <c r="E87" s="1038"/>
      <c r="F87" s="1039"/>
      <c r="G87" s="1039"/>
      <c r="H87" s="1039"/>
      <c r="I87" s="1039"/>
      <c r="J87" s="1039"/>
      <c r="K87" s="1039"/>
      <c r="L87" s="1039"/>
      <c r="M87" s="1039"/>
      <c r="N87" s="1040"/>
      <c r="O87" s="256"/>
      <c r="P87" s="487" t="str">
        <f t="shared" si="6"/>
        <v/>
      </c>
      <c r="Q87" s="73"/>
      <c r="R87" s="640"/>
      <c r="S87" s="4"/>
      <c r="T87" s="4"/>
      <c r="U87" s="4"/>
      <c r="V87" s="4"/>
      <c r="W87" s="4"/>
      <c r="X87" s="4"/>
      <c r="IH87" s="35"/>
      <c r="II87" s="35"/>
    </row>
    <row r="88" spans="1:243" s="612" customFormat="1" ht="30" customHeight="1" x14ac:dyDescent="0.2">
      <c r="A88" s="461"/>
      <c r="B88" s="772"/>
      <c r="C88" s="915"/>
      <c r="D88" s="158"/>
      <c r="E88" s="1038"/>
      <c r="F88" s="1039"/>
      <c r="G88" s="1039"/>
      <c r="H88" s="1039"/>
      <c r="I88" s="1039"/>
      <c r="J88" s="1039"/>
      <c r="K88" s="1039"/>
      <c r="L88" s="1039"/>
      <c r="M88" s="1039"/>
      <c r="N88" s="1040"/>
      <c r="O88" s="256"/>
      <c r="P88" s="487" t="str">
        <f t="shared" si="6"/>
        <v/>
      </c>
      <c r="Q88" s="73"/>
      <c r="R88" s="640"/>
      <c r="S88" s="4"/>
      <c r="T88" s="4"/>
      <c r="U88" s="4"/>
      <c r="V88" s="4"/>
      <c r="W88" s="4"/>
      <c r="X88" s="4"/>
      <c r="IH88" s="35"/>
      <c r="II88" s="35"/>
    </row>
    <row r="89" spans="1:243" s="612" customFormat="1" ht="30" customHeight="1" x14ac:dyDescent="0.2">
      <c r="A89" s="461"/>
      <c r="B89" s="772"/>
      <c r="C89" s="915"/>
      <c r="D89" s="158"/>
      <c r="E89" s="1038"/>
      <c r="F89" s="1039"/>
      <c r="G89" s="1039"/>
      <c r="H89" s="1039"/>
      <c r="I89" s="1039"/>
      <c r="J89" s="1039"/>
      <c r="K89" s="1039"/>
      <c r="L89" s="1039"/>
      <c r="M89" s="1039"/>
      <c r="N89" s="1040"/>
      <c r="O89" s="256"/>
      <c r="P89" s="487" t="str">
        <f t="shared" si="6"/>
        <v/>
      </c>
      <c r="Q89" s="73"/>
      <c r="R89" s="640"/>
      <c r="S89" s="4"/>
      <c r="T89" s="4"/>
      <c r="U89" s="4"/>
      <c r="V89" s="4"/>
      <c r="W89" s="4"/>
      <c r="X89" s="4"/>
    </row>
    <row r="90" spans="1:243" s="612" customFormat="1" ht="30" customHeight="1" x14ac:dyDescent="0.2">
      <c r="A90" s="461"/>
      <c r="B90" s="772"/>
      <c r="C90" s="915"/>
      <c r="D90" s="158"/>
      <c r="E90" s="1038"/>
      <c r="F90" s="1039"/>
      <c r="G90" s="1039"/>
      <c r="H90" s="1039"/>
      <c r="I90" s="1039"/>
      <c r="J90" s="1039"/>
      <c r="K90" s="1039"/>
      <c r="L90" s="1039"/>
      <c r="M90" s="1039"/>
      <c r="N90" s="1040"/>
      <c r="O90" s="256"/>
      <c r="P90" s="487" t="str">
        <f t="shared" si="6"/>
        <v/>
      </c>
      <c r="Q90" s="73"/>
      <c r="R90" s="640"/>
      <c r="S90" s="4"/>
      <c r="T90" s="4"/>
      <c r="U90" s="4"/>
      <c r="V90" s="4"/>
      <c r="W90" s="4"/>
      <c r="X90" s="4"/>
    </row>
    <row r="91" spans="1:243" s="612" customFormat="1" ht="30" customHeight="1" x14ac:dyDescent="0.2">
      <c r="A91" s="461"/>
      <c r="B91" s="772"/>
      <c r="C91" s="915"/>
      <c r="D91" s="158"/>
      <c r="E91" s="1038"/>
      <c r="F91" s="1039"/>
      <c r="G91" s="1039"/>
      <c r="H91" s="1039"/>
      <c r="I91" s="1039"/>
      <c r="J91" s="1039"/>
      <c r="K91" s="1039"/>
      <c r="L91" s="1039"/>
      <c r="M91" s="1039"/>
      <c r="N91" s="1040"/>
      <c r="O91" s="256"/>
      <c r="P91" s="487" t="str">
        <f t="shared" si="6"/>
        <v/>
      </c>
      <c r="Q91" s="73"/>
      <c r="R91" s="640"/>
      <c r="S91" s="4"/>
      <c r="T91" s="4"/>
      <c r="U91" s="4"/>
      <c r="V91" s="4"/>
      <c r="W91" s="4"/>
      <c r="X91" s="4"/>
    </row>
    <row r="92" spans="1:243" s="612" customFormat="1" ht="30" customHeight="1" x14ac:dyDescent="0.2">
      <c r="A92" s="461"/>
      <c r="B92" s="772"/>
      <c r="C92" s="915"/>
      <c r="D92" s="158"/>
      <c r="E92" s="1038"/>
      <c r="F92" s="1039"/>
      <c r="G92" s="1039"/>
      <c r="H92" s="1039"/>
      <c r="I92" s="1039"/>
      <c r="J92" s="1039"/>
      <c r="K92" s="1039"/>
      <c r="L92" s="1039"/>
      <c r="M92" s="1039"/>
      <c r="N92" s="1040"/>
      <c r="O92" s="256"/>
      <c r="P92" s="487" t="str">
        <f t="shared" si="6"/>
        <v/>
      </c>
      <c r="Q92" s="73"/>
      <c r="R92" s="640"/>
      <c r="S92" s="4"/>
      <c r="T92" s="4"/>
      <c r="U92" s="4"/>
      <c r="V92" s="4"/>
      <c r="W92" s="4"/>
      <c r="X92" s="4"/>
    </row>
    <row r="93" spans="1:243" s="612" customFormat="1" ht="30" customHeight="1" x14ac:dyDescent="0.2">
      <c r="A93" s="461"/>
      <c r="B93" s="772"/>
      <c r="C93" s="915"/>
      <c r="D93" s="158"/>
      <c r="E93" s="1038"/>
      <c r="F93" s="1039"/>
      <c r="G93" s="1039"/>
      <c r="H93" s="1039"/>
      <c r="I93" s="1039"/>
      <c r="J93" s="1039"/>
      <c r="K93" s="1039"/>
      <c r="L93" s="1039"/>
      <c r="M93" s="1039"/>
      <c r="N93" s="1040"/>
      <c r="O93" s="256"/>
      <c r="P93" s="487" t="str">
        <f t="shared" si="6"/>
        <v/>
      </c>
      <c r="Q93" s="73"/>
      <c r="R93" s="640"/>
      <c r="S93" s="4"/>
      <c r="T93" s="4"/>
      <c r="U93" s="4"/>
      <c r="V93" s="4"/>
      <c r="W93" s="4"/>
      <c r="X93" s="4"/>
    </row>
    <row r="94" spans="1:243" s="612" customFormat="1" ht="30" customHeight="1" x14ac:dyDescent="0.2">
      <c r="A94" s="461"/>
      <c r="B94" s="772"/>
      <c r="C94" s="915"/>
      <c r="D94" s="158"/>
      <c r="E94" s="1038"/>
      <c r="F94" s="1039"/>
      <c r="G94" s="1039"/>
      <c r="H94" s="1039"/>
      <c r="I94" s="1039"/>
      <c r="J94" s="1039"/>
      <c r="K94" s="1039"/>
      <c r="L94" s="1039"/>
      <c r="M94" s="1039"/>
      <c r="N94" s="1040"/>
      <c r="O94" s="256"/>
      <c r="P94" s="487" t="str">
        <f t="shared" si="6"/>
        <v/>
      </c>
      <c r="Q94" s="73"/>
      <c r="R94" s="640"/>
      <c r="S94" s="4"/>
      <c r="T94" s="4"/>
      <c r="U94" s="4"/>
      <c r="V94" s="4"/>
      <c r="W94" s="4"/>
      <c r="X94" s="4"/>
    </row>
    <row r="95" spans="1:243" customFormat="1" ht="30" customHeight="1" x14ac:dyDescent="0.2">
      <c r="A95" s="461"/>
      <c r="B95" s="772"/>
      <c r="C95" s="915"/>
      <c r="D95" s="158"/>
      <c r="E95" s="1038"/>
      <c r="F95" s="1039"/>
      <c r="G95" s="1039"/>
      <c r="H95" s="1039"/>
      <c r="I95" s="1039"/>
      <c r="J95" s="1039"/>
      <c r="K95" s="1039"/>
      <c r="L95" s="1039"/>
      <c r="M95" s="1039"/>
      <c r="N95" s="1040"/>
      <c r="O95" s="256"/>
      <c r="P95" s="487" t="str">
        <f t="shared" si="4"/>
        <v/>
      </c>
      <c r="Q95" s="73"/>
      <c r="R95" s="640"/>
      <c r="S95" s="4"/>
      <c r="T95" s="4"/>
      <c r="U95" s="4"/>
      <c r="V95" s="4"/>
      <c r="W95" s="4"/>
      <c r="X95" s="4"/>
    </row>
    <row r="96" spans="1:243" customFormat="1" ht="30" customHeight="1" x14ac:dyDescent="0.2">
      <c r="A96" s="461"/>
      <c r="B96" s="772"/>
      <c r="C96" s="915"/>
      <c r="D96" s="158"/>
      <c r="E96" s="1038"/>
      <c r="F96" s="1039"/>
      <c r="G96" s="1039"/>
      <c r="H96" s="1039"/>
      <c r="I96" s="1039"/>
      <c r="J96" s="1039"/>
      <c r="K96" s="1039"/>
      <c r="L96" s="1039"/>
      <c r="M96" s="1039"/>
      <c r="N96" s="1040"/>
      <c r="O96" s="256"/>
      <c r="P96" s="487" t="str">
        <f t="shared" si="4"/>
        <v/>
      </c>
      <c r="Q96" s="73"/>
      <c r="R96" s="640"/>
      <c r="S96" s="4"/>
      <c r="T96" s="4"/>
      <c r="U96" s="4"/>
      <c r="V96" s="4"/>
      <c r="W96" s="4"/>
      <c r="X96" s="4"/>
    </row>
    <row r="97" spans="1:24" customFormat="1" ht="30" customHeight="1" x14ac:dyDescent="0.2">
      <c r="A97" s="461"/>
      <c r="B97" s="772"/>
      <c r="C97" s="915"/>
      <c r="D97" s="158"/>
      <c r="E97" s="1038"/>
      <c r="F97" s="1039"/>
      <c r="G97" s="1039"/>
      <c r="H97" s="1039"/>
      <c r="I97" s="1039"/>
      <c r="J97" s="1039"/>
      <c r="K97" s="1039"/>
      <c r="L97" s="1039"/>
      <c r="M97" s="1039"/>
      <c r="N97" s="1040"/>
      <c r="O97" s="256"/>
      <c r="P97" s="487" t="str">
        <f t="shared" si="4"/>
        <v/>
      </c>
      <c r="Q97" s="73"/>
      <c r="R97" s="640"/>
      <c r="S97" s="4"/>
      <c r="T97" s="4"/>
      <c r="U97" s="4"/>
      <c r="V97" s="4"/>
      <c r="W97" s="4"/>
      <c r="X97" s="4"/>
    </row>
    <row r="98" spans="1:24" customFormat="1" ht="30" customHeight="1" x14ac:dyDescent="0.2">
      <c r="A98" s="461"/>
      <c r="B98" s="772"/>
      <c r="C98" s="915"/>
      <c r="D98" s="158"/>
      <c r="E98" s="1038"/>
      <c r="F98" s="1039"/>
      <c r="G98" s="1039"/>
      <c r="H98" s="1039"/>
      <c r="I98" s="1039"/>
      <c r="J98" s="1039"/>
      <c r="K98" s="1039"/>
      <c r="L98" s="1039"/>
      <c r="M98" s="1039"/>
      <c r="N98" s="1040"/>
      <c r="O98" s="256"/>
      <c r="P98" s="487" t="str">
        <f t="shared" si="4"/>
        <v/>
      </c>
      <c r="Q98" s="73"/>
      <c r="R98" s="640"/>
      <c r="S98" s="4"/>
      <c r="T98" s="4"/>
      <c r="U98" s="4"/>
      <c r="V98" s="4"/>
      <c r="W98" s="4"/>
      <c r="X98" s="4"/>
    </row>
    <row r="99" spans="1:24" customFormat="1" ht="30" customHeight="1" x14ac:dyDescent="0.2">
      <c r="A99" s="461"/>
      <c r="B99" s="772"/>
      <c r="C99" s="915"/>
      <c r="D99" s="158"/>
      <c r="E99" s="1038"/>
      <c r="F99" s="1039"/>
      <c r="G99" s="1039"/>
      <c r="H99" s="1039"/>
      <c r="I99" s="1039"/>
      <c r="J99" s="1039"/>
      <c r="K99" s="1039"/>
      <c r="L99" s="1039"/>
      <c r="M99" s="1039"/>
      <c r="N99" s="1040"/>
      <c r="O99" s="256"/>
      <c r="P99" s="487" t="str">
        <f t="shared" si="4"/>
        <v/>
      </c>
      <c r="Q99" s="73"/>
      <c r="R99" s="640"/>
      <c r="S99" s="4"/>
      <c r="T99" s="4"/>
      <c r="U99" s="4"/>
      <c r="V99" s="4"/>
      <c r="W99" s="4"/>
      <c r="X99" s="4"/>
    </row>
    <row r="100" spans="1:24" customFormat="1" ht="30" customHeight="1" x14ac:dyDescent="0.2">
      <c r="A100" s="461"/>
      <c r="B100" s="772"/>
      <c r="C100" s="915"/>
      <c r="D100" s="158"/>
      <c r="E100" s="1038"/>
      <c r="F100" s="1039"/>
      <c r="G100" s="1039"/>
      <c r="H100" s="1039"/>
      <c r="I100" s="1039"/>
      <c r="J100" s="1039"/>
      <c r="K100" s="1039"/>
      <c r="L100" s="1039"/>
      <c r="M100" s="1039"/>
      <c r="N100" s="1040"/>
      <c r="O100" s="256"/>
      <c r="P100" s="487" t="str">
        <f t="shared" si="4"/>
        <v/>
      </c>
      <c r="Q100" s="73"/>
      <c r="R100" s="640"/>
      <c r="S100" s="4"/>
      <c r="T100" s="4"/>
      <c r="U100" s="4"/>
      <c r="V100" s="4"/>
      <c r="W100" s="4"/>
      <c r="X100" s="4"/>
    </row>
    <row r="101" spans="1:24" customFormat="1" ht="30" customHeight="1" x14ac:dyDescent="0.2">
      <c r="A101" s="461"/>
      <c r="B101" s="772"/>
      <c r="C101" s="915"/>
      <c r="D101" s="158"/>
      <c r="E101" s="1038"/>
      <c r="F101" s="1039"/>
      <c r="G101" s="1039"/>
      <c r="H101" s="1039"/>
      <c r="I101" s="1039"/>
      <c r="J101" s="1039"/>
      <c r="K101" s="1039"/>
      <c r="L101" s="1039"/>
      <c r="M101" s="1039"/>
      <c r="N101" s="1040"/>
      <c r="O101" s="256"/>
      <c r="P101" s="487" t="str">
        <f t="shared" si="4"/>
        <v/>
      </c>
      <c r="Q101" s="73"/>
      <c r="R101" s="640"/>
      <c r="S101" s="4"/>
      <c r="T101" s="4"/>
      <c r="U101" s="4"/>
      <c r="V101" s="4"/>
      <c r="W101" s="4"/>
      <c r="X101" s="4"/>
    </row>
    <row r="102" spans="1:24" customFormat="1" ht="30" customHeight="1" x14ac:dyDescent="0.2">
      <c r="A102" s="461"/>
      <c r="B102" s="772"/>
      <c r="C102" s="915"/>
      <c r="D102" s="158"/>
      <c r="E102" s="1038"/>
      <c r="F102" s="1039"/>
      <c r="G102" s="1039"/>
      <c r="H102" s="1039"/>
      <c r="I102" s="1039"/>
      <c r="J102" s="1039"/>
      <c r="K102" s="1039"/>
      <c r="L102" s="1039"/>
      <c r="M102" s="1039"/>
      <c r="N102" s="1040"/>
      <c r="O102" s="256"/>
      <c r="P102" s="487" t="str">
        <f t="shared" si="4"/>
        <v/>
      </c>
      <c r="Q102" s="73"/>
      <c r="R102" s="640"/>
      <c r="S102" s="4"/>
      <c r="T102" s="4"/>
      <c r="U102" s="4"/>
      <c r="V102" s="4"/>
      <c r="W102" s="4"/>
      <c r="X102" s="4"/>
    </row>
    <row r="103" spans="1:24" customFormat="1" ht="30" customHeight="1" x14ac:dyDescent="0.2">
      <c r="A103" s="461"/>
      <c r="B103" s="772"/>
      <c r="C103" s="915"/>
      <c r="D103" s="158"/>
      <c r="E103" s="1038"/>
      <c r="F103" s="1039"/>
      <c r="G103" s="1039"/>
      <c r="H103" s="1039"/>
      <c r="I103" s="1039"/>
      <c r="J103" s="1039"/>
      <c r="K103" s="1039"/>
      <c r="L103" s="1039"/>
      <c r="M103" s="1039"/>
      <c r="N103" s="1040"/>
      <c r="O103" s="256"/>
      <c r="P103" s="487" t="str">
        <f t="shared" si="4"/>
        <v/>
      </c>
      <c r="Q103" s="73"/>
      <c r="R103" s="640"/>
      <c r="S103" s="4"/>
      <c r="T103" s="4"/>
      <c r="U103" s="4"/>
      <c r="V103" s="4"/>
      <c r="W103" s="4"/>
      <c r="X103" s="4"/>
    </row>
    <row r="104" spans="1:24" s="217" customFormat="1" ht="6" customHeight="1" x14ac:dyDescent="0.2">
      <c r="A104" s="623"/>
      <c r="B104" s="391"/>
      <c r="C104" s="367"/>
      <c r="D104" s="367"/>
      <c r="E104" s="367"/>
      <c r="F104" s="349"/>
      <c r="G104" s="349"/>
      <c r="H104" s="349"/>
      <c r="I104" s="349"/>
      <c r="J104" s="349"/>
      <c r="K104" s="349"/>
      <c r="L104" s="349"/>
      <c r="M104" s="367"/>
      <c r="N104" s="367"/>
      <c r="O104" s="367"/>
      <c r="P104" s="392"/>
      <c r="Q104"/>
      <c r="R104" s="641"/>
      <c r="S104" s="115"/>
      <c r="T104" s="115"/>
      <c r="U104" s="115"/>
      <c r="V104" s="115"/>
      <c r="W104" s="115"/>
      <c r="X104" s="115"/>
    </row>
    <row r="105" spans="1:24" s="147" customFormat="1" ht="21.75" customHeight="1" x14ac:dyDescent="0.2">
      <c r="A105" s="632"/>
      <c r="B105" s="393" t="s">
        <v>162</v>
      </c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64"/>
      <c r="R105" s="666"/>
      <c r="S105" s="237"/>
      <c r="T105" s="237"/>
      <c r="U105" s="237"/>
      <c r="V105" s="238"/>
      <c r="W105" s="60"/>
      <c r="X105" s="177"/>
    </row>
    <row r="106" spans="1:24" customFormat="1" ht="12.75" customHeight="1" x14ac:dyDescent="0.2">
      <c r="A106" s="623"/>
      <c r="B106" s="1042" t="str">
        <f>B56</f>
        <v>FAPESP, NOVEMBRO DE 2013</v>
      </c>
      <c r="C106" s="1042"/>
      <c r="D106" s="1042"/>
      <c r="E106" s="1042"/>
      <c r="F106" s="391"/>
      <c r="G106" s="391"/>
      <c r="H106" s="391"/>
      <c r="I106" s="391"/>
      <c r="J106" s="391"/>
      <c r="K106" s="391"/>
      <c r="L106" s="391"/>
      <c r="M106" s="395"/>
      <c r="N106" s="395"/>
      <c r="O106" s="395"/>
      <c r="P106" s="381"/>
      <c r="Q106" s="147">
        <f>Q56+1</f>
        <v>2</v>
      </c>
      <c r="R106" s="640"/>
      <c r="S106" s="56"/>
      <c r="T106" s="56"/>
      <c r="U106" s="56"/>
      <c r="V106" s="56"/>
      <c r="W106" s="56"/>
      <c r="X106" s="4"/>
    </row>
    <row r="107" spans="1:24" customFormat="1" x14ac:dyDescent="0.2">
      <c r="A107" s="638"/>
      <c r="B107" s="346"/>
      <c r="C107" s="396"/>
      <c r="D107" s="396"/>
      <c r="E107" s="396"/>
      <c r="F107" s="380"/>
      <c r="G107" s="380"/>
      <c r="H107" s="380"/>
      <c r="I107" s="380"/>
      <c r="J107" s="380"/>
      <c r="K107" s="380"/>
      <c r="L107" s="380"/>
      <c r="M107" s="396"/>
      <c r="N107" s="396"/>
      <c r="O107" s="396"/>
      <c r="P107" s="381"/>
      <c r="R107" s="639"/>
      <c r="S107" s="4"/>
      <c r="T107" s="4"/>
      <c r="U107" s="4"/>
      <c r="V107" s="4"/>
      <c r="W107" s="4"/>
      <c r="X107" s="4"/>
    </row>
    <row r="108" spans="1:24" customFormat="1" x14ac:dyDescent="0.2">
      <c r="A108" s="638"/>
      <c r="B108" s="346"/>
      <c r="C108" s="396"/>
      <c r="D108" s="396"/>
      <c r="E108" s="396"/>
      <c r="F108" s="380"/>
      <c r="G108" s="380"/>
      <c r="H108" s="380"/>
      <c r="I108" s="380"/>
      <c r="J108" s="380"/>
      <c r="K108" s="380"/>
      <c r="L108" s="380"/>
      <c r="M108" s="396"/>
      <c r="N108" s="396"/>
      <c r="O108" s="396"/>
      <c r="P108" s="381"/>
      <c r="R108" s="639"/>
      <c r="S108" s="4"/>
      <c r="T108" s="4"/>
      <c r="U108" s="4"/>
      <c r="V108" s="4"/>
      <c r="W108" s="4"/>
      <c r="X108" s="4"/>
    </row>
    <row r="109" spans="1:24" customFormat="1" x14ac:dyDescent="0.2">
      <c r="A109" s="638"/>
      <c r="B109" s="346"/>
      <c r="C109" s="396"/>
      <c r="D109" s="396"/>
      <c r="E109" s="396"/>
      <c r="F109" s="380"/>
      <c r="G109" s="380"/>
      <c r="H109" s="380"/>
      <c r="I109" s="380"/>
      <c r="J109" s="380"/>
      <c r="K109" s="380"/>
      <c r="L109" s="380"/>
      <c r="M109" s="396"/>
      <c r="N109" s="396"/>
      <c r="O109" s="396"/>
      <c r="P109" s="381"/>
      <c r="R109" s="639"/>
      <c r="S109" s="4"/>
      <c r="T109" s="4"/>
      <c r="U109" s="4"/>
      <c r="V109" s="4"/>
      <c r="W109" s="4"/>
      <c r="X109" s="4"/>
    </row>
    <row r="110" spans="1:24" customFormat="1" x14ac:dyDescent="0.2">
      <c r="A110" s="638"/>
      <c r="B110" s="346"/>
      <c r="C110" s="396"/>
      <c r="D110" s="396"/>
      <c r="E110" s="396"/>
      <c r="F110" s="380"/>
      <c r="G110" s="380"/>
      <c r="H110" s="380"/>
      <c r="I110" s="380"/>
      <c r="J110" s="380"/>
      <c r="K110" s="380"/>
      <c r="L110" s="380"/>
      <c r="M110" s="396"/>
      <c r="N110" s="396"/>
      <c r="O110" s="396"/>
      <c r="P110" s="381"/>
      <c r="R110" s="639"/>
      <c r="S110" s="4"/>
      <c r="T110" s="4"/>
      <c r="U110" s="4"/>
      <c r="V110" s="4"/>
      <c r="W110" s="4"/>
      <c r="X110" s="4"/>
    </row>
    <row r="111" spans="1:24" customFormat="1" x14ac:dyDescent="0.2">
      <c r="A111" s="638"/>
      <c r="B111" s="346"/>
      <c r="C111" s="396"/>
      <c r="D111" s="396"/>
      <c r="E111" s="396"/>
      <c r="F111" s="380"/>
      <c r="G111" s="380"/>
      <c r="H111" s="380"/>
      <c r="I111" s="380"/>
      <c r="J111" s="380"/>
      <c r="K111" s="380"/>
      <c r="L111" s="380"/>
      <c r="M111" s="396"/>
      <c r="N111" s="396"/>
      <c r="O111" s="396"/>
      <c r="P111" s="381"/>
      <c r="R111" s="639"/>
      <c r="S111" s="4"/>
      <c r="T111" s="4"/>
      <c r="U111" s="4"/>
      <c r="V111" s="4"/>
      <c r="W111" s="4"/>
      <c r="X111" s="4"/>
    </row>
    <row r="112" spans="1:24" customFormat="1" x14ac:dyDescent="0.2">
      <c r="A112" s="638"/>
      <c r="B112" s="346"/>
      <c r="C112" s="396"/>
      <c r="D112" s="396"/>
      <c r="E112" s="396"/>
      <c r="F112" s="380"/>
      <c r="G112" s="380"/>
      <c r="H112" s="380"/>
      <c r="I112" s="380"/>
      <c r="J112" s="380"/>
      <c r="K112" s="380"/>
      <c r="L112" s="380"/>
      <c r="M112" s="396"/>
      <c r="N112" s="396"/>
      <c r="O112" s="396"/>
      <c r="P112" s="381"/>
      <c r="R112" s="639"/>
      <c r="S112" s="4"/>
      <c r="T112" s="4"/>
      <c r="U112" s="4"/>
      <c r="V112" s="4"/>
      <c r="W112" s="4"/>
      <c r="X112" s="4"/>
    </row>
    <row r="113" spans="1:24" customFormat="1" x14ac:dyDescent="0.2">
      <c r="A113" s="638"/>
      <c r="B113" s="346"/>
      <c r="C113" s="396"/>
      <c r="D113" s="396"/>
      <c r="E113" s="396"/>
      <c r="F113" s="380"/>
      <c r="G113" s="380"/>
      <c r="H113" s="380"/>
      <c r="I113" s="380"/>
      <c r="J113" s="380"/>
      <c r="K113" s="380"/>
      <c r="L113" s="380"/>
      <c r="M113" s="396"/>
      <c r="N113" s="396"/>
      <c r="O113" s="396"/>
      <c r="P113" s="381"/>
      <c r="R113" s="639"/>
      <c r="S113" s="4"/>
      <c r="T113" s="4"/>
      <c r="U113" s="4"/>
      <c r="V113" s="4"/>
      <c r="W113" s="4"/>
      <c r="X113" s="4"/>
    </row>
    <row r="114" spans="1:24" customFormat="1" x14ac:dyDescent="0.2">
      <c r="A114" s="638"/>
      <c r="B114" s="62"/>
      <c r="C114" s="239"/>
      <c r="D114" s="239"/>
      <c r="E114" s="239"/>
      <c r="F114" s="64"/>
      <c r="G114" s="64"/>
      <c r="H114" s="64"/>
      <c r="I114" s="64"/>
      <c r="J114" s="64"/>
      <c r="K114" s="64"/>
      <c r="L114" s="64"/>
      <c r="M114" s="239"/>
      <c r="N114" s="239"/>
      <c r="O114" s="239"/>
      <c r="R114" s="639"/>
      <c r="S114" s="4"/>
      <c r="T114" s="4"/>
      <c r="U114" s="4"/>
      <c r="V114" s="4"/>
      <c r="W114" s="4"/>
      <c r="X114" s="4"/>
    </row>
    <row r="115" spans="1:24" customFormat="1" x14ac:dyDescent="0.2">
      <c r="A115" s="638"/>
      <c r="B115" s="62"/>
      <c r="C115" s="239"/>
      <c r="D115" s="239"/>
      <c r="E115" s="239"/>
      <c r="F115" s="64"/>
      <c r="G115" s="64"/>
      <c r="H115" s="64"/>
      <c r="I115" s="64"/>
      <c r="J115" s="64"/>
      <c r="K115" s="64"/>
      <c r="L115" s="64"/>
      <c r="M115" s="239"/>
      <c r="N115" s="239"/>
      <c r="O115" s="239"/>
      <c r="R115" s="639"/>
      <c r="S115" s="4"/>
      <c r="T115" s="4"/>
      <c r="U115" s="4"/>
      <c r="V115" s="4"/>
      <c r="W115" s="4"/>
      <c r="X115" s="4"/>
    </row>
    <row r="116" spans="1:24" customFormat="1" x14ac:dyDescent="0.2">
      <c r="A116" s="638"/>
      <c r="B116" s="62"/>
      <c r="C116" s="239"/>
      <c r="D116" s="239"/>
      <c r="E116" s="239"/>
      <c r="F116" s="64"/>
      <c r="G116" s="64"/>
      <c r="H116" s="64"/>
      <c r="I116" s="64"/>
      <c r="J116" s="64"/>
      <c r="K116" s="64"/>
      <c r="L116" s="64"/>
      <c r="M116" s="239"/>
      <c r="N116" s="239"/>
      <c r="O116" s="239"/>
      <c r="R116" s="639"/>
      <c r="S116" s="4"/>
      <c r="T116" s="4"/>
      <c r="U116" s="4"/>
      <c r="V116" s="4"/>
      <c r="W116" s="4"/>
      <c r="X116" s="4"/>
    </row>
    <row r="117" spans="1:24" customFormat="1" x14ac:dyDescent="0.2">
      <c r="A117" s="638"/>
      <c r="B117" s="62"/>
      <c r="C117" s="239"/>
      <c r="D117" s="239"/>
      <c r="E117" s="239"/>
      <c r="F117" s="64"/>
      <c r="G117" s="64"/>
      <c r="H117" s="64"/>
      <c r="I117" s="64"/>
      <c r="J117" s="64"/>
      <c r="K117" s="64"/>
      <c r="L117" s="64"/>
      <c r="M117" s="239"/>
      <c r="N117" s="239"/>
      <c r="O117" s="239"/>
      <c r="R117" s="639"/>
      <c r="S117" s="4"/>
      <c r="T117" s="4"/>
      <c r="U117" s="4"/>
      <c r="V117" s="4"/>
      <c r="W117" s="4"/>
      <c r="X117" s="4"/>
    </row>
    <row r="118" spans="1:24" customFormat="1" x14ac:dyDescent="0.2">
      <c r="A118" s="638"/>
      <c r="B118" s="62"/>
      <c r="C118" s="239"/>
      <c r="D118" s="239"/>
      <c r="E118" s="239"/>
      <c r="F118" s="64"/>
      <c r="G118" s="64"/>
      <c r="H118" s="64"/>
      <c r="I118" s="64"/>
      <c r="J118" s="64"/>
      <c r="K118" s="64"/>
      <c r="L118" s="64"/>
      <c r="M118" s="239"/>
      <c r="N118" s="239"/>
      <c r="O118" s="239"/>
      <c r="R118" s="639"/>
      <c r="S118" s="4"/>
      <c r="T118" s="4"/>
      <c r="U118" s="4"/>
      <c r="V118" s="4"/>
      <c r="W118" s="4"/>
      <c r="X118" s="4"/>
    </row>
    <row r="119" spans="1:24" customFormat="1" x14ac:dyDescent="0.2">
      <c r="A119" s="638"/>
      <c r="B119" s="62"/>
      <c r="C119" s="239"/>
      <c r="D119" s="239"/>
      <c r="E119" s="239"/>
      <c r="F119" s="64"/>
      <c r="G119" s="64"/>
      <c r="H119" s="64"/>
      <c r="I119" s="64"/>
      <c r="J119" s="64"/>
      <c r="K119" s="64"/>
      <c r="L119" s="64"/>
      <c r="M119" s="239"/>
      <c r="N119" s="239"/>
      <c r="O119" s="239"/>
      <c r="R119" s="639"/>
      <c r="S119" s="4"/>
      <c r="T119" s="4"/>
      <c r="U119" s="4"/>
      <c r="V119" s="4"/>
      <c r="W119" s="4"/>
      <c r="X119" s="4"/>
    </row>
    <row r="120" spans="1:24" customFormat="1" x14ac:dyDescent="0.2">
      <c r="A120" s="638"/>
      <c r="B120" s="62"/>
      <c r="C120" s="239"/>
      <c r="D120" s="239"/>
      <c r="E120" s="239"/>
      <c r="F120" s="64"/>
      <c r="G120" s="64"/>
      <c r="H120" s="64"/>
      <c r="I120" s="64"/>
      <c r="J120" s="64"/>
      <c r="K120" s="64"/>
      <c r="L120" s="64"/>
      <c r="M120" s="239"/>
      <c r="N120" s="239"/>
      <c r="O120" s="239"/>
      <c r="R120" s="639"/>
      <c r="S120" s="4"/>
      <c r="T120" s="4"/>
      <c r="U120" s="4"/>
      <c r="V120" s="4"/>
      <c r="W120" s="4"/>
      <c r="X120" s="4"/>
    </row>
    <row r="121" spans="1:24" customFormat="1" x14ac:dyDescent="0.2">
      <c r="A121" s="638"/>
      <c r="B121" s="62"/>
      <c r="C121" s="239"/>
      <c r="D121" s="239"/>
      <c r="E121" s="239"/>
      <c r="F121" s="64"/>
      <c r="G121" s="64"/>
      <c r="H121" s="64"/>
      <c r="I121" s="64"/>
      <c r="J121" s="64"/>
      <c r="K121" s="64"/>
      <c r="L121" s="64"/>
      <c r="M121" s="239"/>
      <c r="N121" s="239"/>
      <c r="O121" s="239"/>
      <c r="R121" s="639"/>
      <c r="S121" s="4"/>
      <c r="T121" s="4"/>
      <c r="U121" s="4"/>
      <c r="V121" s="4"/>
      <c r="W121" s="4"/>
      <c r="X121" s="4"/>
    </row>
    <row r="122" spans="1:24" customFormat="1" x14ac:dyDescent="0.2">
      <c r="A122" s="638"/>
      <c r="B122" s="62"/>
      <c r="C122" s="239"/>
      <c r="D122" s="239"/>
      <c r="E122" s="239"/>
      <c r="F122" s="64"/>
      <c r="G122" s="64"/>
      <c r="H122" s="64"/>
      <c r="I122" s="64"/>
      <c r="J122" s="64"/>
      <c r="K122" s="64"/>
      <c r="L122" s="64"/>
      <c r="M122" s="239"/>
      <c r="N122" s="239"/>
      <c r="O122" s="239"/>
      <c r="R122" s="639"/>
      <c r="S122" s="4"/>
      <c r="T122" s="4"/>
      <c r="U122" s="4"/>
      <c r="V122" s="4"/>
      <c r="W122" s="4"/>
      <c r="X122" s="4"/>
    </row>
    <row r="123" spans="1:24" customFormat="1" x14ac:dyDescent="0.2">
      <c r="A123" s="638"/>
      <c r="B123" s="62"/>
      <c r="C123" s="239"/>
      <c r="D123" s="239"/>
      <c r="E123" s="239"/>
      <c r="F123" s="64"/>
      <c r="G123" s="64"/>
      <c r="H123" s="64"/>
      <c r="I123" s="64"/>
      <c r="J123" s="64"/>
      <c r="K123" s="64"/>
      <c r="L123" s="64"/>
      <c r="M123" s="239"/>
      <c r="N123" s="239"/>
      <c r="O123" s="239"/>
      <c r="R123" s="639"/>
      <c r="S123" s="4"/>
      <c r="T123" s="4"/>
      <c r="U123" s="4"/>
      <c r="V123" s="4"/>
      <c r="W123" s="4"/>
      <c r="X123" s="4"/>
    </row>
    <row r="124" spans="1:24" customFormat="1" x14ac:dyDescent="0.2">
      <c r="A124" s="638"/>
      <c r="B124" s="62"/>
      <c r="C124" s="239"/>
      <c r="D124" s="239"/>
      <c r="E124" s="239"/>
      <c r="F124" s="64"/>
      <c r="G124" s="64"/>
      <c r="H124" s="64"/>
      <c r="I124" s="64"/>
      <c r="J124" s="64"/>
      <c r="K124" s="64"/>
      <c r="L124" s="64"/>
      <c r="M124" s="239"/>
      <c r="N124" s="239"/>
      <c r="O124" s="239"/>
      <c r="R124" s="639"/>
      <c r="S124" s="4"/>
      <c r="T124" s="4"/>
      <c r="U124" s="4"/>
      <c r="V124" s="4"/>
      <c r="W124" s="4"/>
      <c r="X124" s="4"/>
    </row>
    <row r="125" spans="1:24" customFormat="1" x14ac:dyDescent="0.2">
      <c r="A125" s="638"/>
      <c r="B125" s="62"/>
      <c r="C125" s="239"/>
      <c r="D125" s="239"/>
      <c r="E125" s="239"/>
      <c r="F125" s="64"/>
      <c r="G125" s="64"/>
      <c r="H125" s="64"/>
      <c r="I125" s="64"/>
      <c r="J125" s="64"/>
      <c r="K125" s="64"/>
      <c r="L125" s="64"/>
      <c r="M125" s="239"/>
      <c r="N125" s="239"/>
      <c r="O125" s="239"/>
      <c r="R125" s="639"/>
      <c r="S125" s="4"/>
      <c r="T125" s="4"/>
      <c r="U125" s="4"/>
      <c r="V125" s="4"/>
      <c r="W125" s="4"/>
      <c r="X125" s="4"/>
    </row>
    <row r="126" spans="1:24" customFormat="1" x14ac:dyDescent="0.2">
      <c r="A126" s="638"/>
      <c r="B126" s="62"/>
      <c r="C126" s="239"/>
      <c r="D126" s="239"/>
      <c r="E126" s="239"/>
      <c r="F126" s="64"/>
      <c r="G126" s="64"/>
      <c r="H126" s="64"/>
      <c r="I126" s="64"/>
      <c r="J126" s="64"/>
      <c r="K126" s="64"/>
      <c r="L126" s="64"/>
      <c r="M126" s="239"/>
      <c r="N126" s="239"/>
      <c r="O126" s="239"/>
      <c r="R126" s="639"/>
      <c r="S126" s="4"/>
      <c r="T126" s="4"/>
      <c r="U126" s="4"/>
      <c r="V126" s="4"/>
      <c r="W126" s="4"/>
      <c r="X126" s="4"/>
    </row>
    <row r="127" spans="1:24" customFormat="1" x14ac:dyDescent="0.2">
      <c r="A127" s="638"/>
      <c r="B127" s="62"/>
      <c r="C127" s="239"/>
      <c r="D127" s="239"/>
      <c r="E127" s="239"/>
      <c r="F127" s="64"/>
      <c r="G127" s="64"/>
      <c r="H127" s="64"/>
      <c r="I127" s="64"/>
      <c r="J127" s="64"/>
      <c r="K127" s="64"/>
      <c r="L127" s="64"/>
      <c r="M127" s="239"/>
      <c r="N127" s="239"/>
      <c r="O127" s="239"/>
      <c r="R127" s="639"/>
      <c r="S127" s="4"/>
      <c r="T127" s="4"/>
      <c r="U127" s="4"/>
      <c r="V127" s="4"/>
      <c r="W127" s="4"/>
      <c r="X127" s="4"/>
    </row>
    <row r="128" spans="1:24" customFormat="1" x14ac:dyDescent="0.2">
      <c r="A128" s="638"/>
      <c r="B128" s="62"/>
      <c r="C128" s="239"/>
      <c r="D128" s="239"/>
      <c r="E128" s="239"/>
      <c r="F128" s="64"/>
      <c r="G128" s="64"/>
      <c r="H128" s="64"/>
      <c r="I128" s="64"/>
      <c r="J128" s="64"/>
      <c r="K128" s="64"/>
      <c r="L128" s="64"/>
      <c r="M128" s="239"/>
      <c r="N128" s="239"/>
      <c r="O128" s="239"/>
      <c r="R128" s="639"/>
      <c r="S128" s="4"/>
      <c r="T128" s="4"/>
      <c r="U128" s="4"/>
      <c r="V128" s="4"/>
      <c r="W128" s="4"/>
      <c r="X128" s="4"/>
    </row>
    <row r="129" spans="1:24" customFormat="1" x14ac:dyDescent="0.2">
      <c r="A129" s="638"/>
      <c r="B129" s="62"/>
      <c r="C129" s="239"/>
      <c r="D129" s="239"/>
      <c r="E129" s="239"/>
      <c r="F129" s="64"/>
      <c r="G129" s="64"/>
      <c r="H129" s="64"/>
      <c r="I129" s="64"/>
      <c r="J129" s="64"/>
      <c r="K129" s="64"/>
      <c r="L129" s="64"/>
      <c r="M129" s="239"/>
      <c r="N129" s="239"/>
      <c r="O129" s="239"/>
      <c r="R129" s="639"/>
      <c r="S129" s="4"/>
      <c r="T129" s="4"/>
      <c r="U129" s="4"/>
      <c r="V129" s="4"/>
      <c r="W129" s="4"/>
      <c r="X129" s="4"/>
    </row>
    <row r="130" spans="1:24" customFormat="1" x14ac:dyDescent="0.2">
      <c r="A130" s="638"/>
      <c r="B130" s="62"/>
      <c r="C130" s="239"/>
      <c r="D130" s="239"/>
      <c r="E130" s="239"/>
      <c r="F130" s="64"/>
      <c r="G130" s="64"/>
      <c r="H130" s="64"/>
      <c r="I130" s="64"/>
      <c r="J130" s="64"/>
      <c r="K130" s="64"/>
      <c r="L130" s="64"/>
      <c r="M130" s="239"/>
      <c r="N130" s="239"/>
      <c r="O130" s="239"/>
      <c r="R130" s="639"/>
      <c r="S130" s="4"/>
      <c r="T130" s="4"/>
      <c r="U130" s="4"/>
      <c r="V130" s="4"/>
      <c r="W130" s="4"/>
      <c r="X130" s="4"/>
    </row>
    <row r="131" spans="1:24" customFormat="1" x14ac:dyDescent="0.2">
      <c r="A131" s="638"/>
      <c r="B131" s="62"/>
      <c r="C131" s="239"/>
      <c r="D131" s="239"/>
      <c r="E131" s="239"/>
      <c r="F131" s="64"/>
      <c r="G131" s="64"/>
      <c r="H131" s="64"/>
      <c r="I131" s="64"/>
      <c r="J131" s="64"/>
      <c r="K131" s="64"/>
      <c r="L131" s="64"/>
      <c r="M131" s="239"/>
      <c r="N131" s="239"/>
      <c r="O131" s="239"/>
      <c r="R131" s="639"/>
      <c r="S131" s="4"/>
      <c r="T131" s="4"/>
      <c r="U131" s="4"/>
      <c r="V131" s="4"/>
      <c r="W131" s="4"/>
      <c r="X131" s="4"/>
    </row>
    <row r="132" spans="1:24" customFormat="1" x14ac:dyDescent="0.2">
      <c r="A132" s="638"/>
      <c r="B132" s="62"/>
      <c r="C132" s="239"/>
      <c r="D132" s="239"/>
      <c r="E132" s="239"/>
      <c r="F132" s="64"/>
      <c r="G132" s="64"/>
      <c r="H132" s="64"/>
      <c r="I132" s="64"/>
      <c r="J132" s="64"/>
      <c r="K132" s="64"/>
      <c r="L132" s="64"/>
      <c r="M132" s="239"/>
      <c r="N132" s="239"/>
      <c r="O132" s="239"/>
      <c r="R132" s="639"/>
      <c r="S132" s="4"/>
      <c r="T132" s="4"/>
      <c r="U132" s="4"/>
      <c r="V132" s="4"/>
      <c r="W132" s="4"/>
      <c r="X132" s="4"/>
    </row>
    <row r="133" spans="1:24" customFormat="1" x14ac:dyDescent="0.2">
      <c r="A133" s="638"/>
      <c r="B133" s="62"/>
      <c r="C133" s="239"/>
      <c r="D133" s="239"/>
      <c r="E133" s="239"/>
      <c r="F133" s="64"/>
      <c r="G133" s="64"/>
      <c r="H133" s="64"/>
      <c r="I133" s="64"/>
      <c r="J133" s="64"/>
      <c r="K133" s="64"/>
      <c r="L133" s="64"/>
      <c r="M133" s="239"/>
      <c r="N133" s="239"/>
      <c r="O133" s="239"/>
      <c r="R133" s="639"/>
      <c r="S133" s="4"/>
      <c r="T133" s="4"/>
      <c r="U133" s="4"/>
      <c r="V133" s="4"/>
      <c r="W133" s="4"/>
      <c r="X133" s="4"/>
    </row>
    <row r="134" spans="1:24" customFormat="1" x14ac:dyDescent="0.2">
      <c r="A134" s="638"/>
      <c r="B134" s="62"/>
      <c r="C134" s="239"/>
      <c r="D134" s="239"/>
      <c r="E134" s="239"/>
      <c r="F134" s="64"/>
      <c r="G134" s="64"/>
      <c r="H134" s="64"/>
      <c r="I134" s="64"/>
      <c r="J134" s="64"/>
      <c r="K134" s="64"/>
      <c r="L134" s="64"/>
      <c r="M134" s="239"/>
      <c r="N134" s="239"/>
      <c r="O134" s="239"/>
      <c r="R134" s="639"/>
      <c r="S134" s="4"/>
      <c r="T134" s="4"/>
      <c r="U134" s="4"/>
      <c r="V134" s="4"/>
      <c r="W134" s="4"/>
      <c r="X134" s="4"/>
    </row>
    <row r="135" spans="1:24" customFormat="1" x14ac:dyDescent="0.2">
      <c r="A135" s="638"/>
      <c r="B135" s="62"/>
      <c r="C135" s="239"/>
      <c r="D135" s="239"/>
      <c r="E135" s="239"/>
      <c r="F135" s="64"/>
      <c r="G135" s="64"/>
      <c r="H135" s="64"/>
      <c r="I135" s="64"/>
      <c r="J135" s="64"/>
      <c r="K135" s="64"/>
      <c r="L135" s="64"/>
      <c r="M135" s="239"/>
      <c r="N135" s="239"/>
      <c r="O135" s="239"/>
      <c r="R135" s="639"/>
      <c r="S135" s="4"/>
      <c r="T135" s="4"/>
      <c r="U135" s="4"/>
      <c r="V135" s="4"/>
      <c r="W135" s="4"/>
      <c r="X135" s="4"/>
    </row>
    <row r="136" spans="1:24" customFormat="1" x14ac:dyDescent="0.2">
      <c r="A136" s="638"/>
      <c r="B136" s="62"/>
      <c r="C136" s="239"/>
      <c r="D136" s="239"/>
      <c r="E136" s="239"/>
      <c r="F136" s="64"/>
      <c r="G136" s="64"/>
      <c r="H136" s="64"/>
      <c r="I136" s="64"/>
      <c r="J136" s="64"/>
      <c r="K136" s="64"/>
      <c r="L136" s="64"/>
      <c r="M136" s="239"/>
      <c r="N136" s="239"/>
      <c r="O136" s="239"/>
      <c r="R136" s="639"/>
      <c r="S136" s="4"/>
      <c r="T136" s="4"/>
      <c r="U136" s="4"/>
      <c r="V136" s="4"/>
      <c r="W136" s="4"/>
      <c r="X136" s="4"/>
    </row>
    <row r="137" spans="1:24" customFormat="1" x14ac:dyDescent="0.2">
      <c r="A137" s="638"/>
      <c r="B137" s="62"/>
      <c r="C137" s="239"/>
      <c r="D137" s="239"/>
      <c r="E137" s="239"/>
      <c r="F137" s="64"/>
      <c r="G137" s="64"/>
      <c r="H137" s="64"/>
      <c r="I137" s="64"/>
      <c r="J137" s="64"/>
      <c r="K137" s="64"/>
      <c r="L137" s="64"/>
      <c r="M137" s="239"/>
      <c r="N137" s="239"/>
      <c r="O137" s="239"/>
      <c r="R137" s="639"/>
      <c r="S137" s="4"/>
      <c r="T137" s="4"/>
      <c r="U137" s="4"/>
      <c r="V137" s="4"/>
      <c r="W137" s="4"/>
      <c r="X137" s="4"/>
    </row>
    <row r="138" spans="1:24" customFormat="1" x14ac:dyDescent="0.2">
      <c r="A138" s="638"/>
      <c r="B138" s="62"/>
      <c r="C138" s="239"/>
      <c r="D138" s="239"/>
      <c r="E138" s="239"/>
      <c r="F138" s="64"/>
      <c r="G138" s="64"/>
      <c r="H138" s="64"/>
      <c r="I138" s="64"/>
      <c r="J138" s="64"/>
      <c r="K138" s="64"/>
      <c r="L138" s="64"/>
      <c r="M138" s="239"/>
      <c r="N138" s="239"/>
      <c r="O138" s="239"/>
      <c r="R138" s="639"/>
      <c r="S138" s="4"/>
      <c r="T138" s="4"/>
      <c r="U138" s="4"/>
      <c r="V138" s="4"/>
      <c r="W138" s="4"/>
      <c r="X138" s="4"/>
    </row>
    <row r="139" spans="1:24" customFormat="1" x14ac:dyDescent="0.2">
      <c r="A139" s="638"/>
      <c r="B139" s="62"/>
      <c r="C139" s="239"/>
      <c r="D139" s="239"/>
      <c r="E139" s="239"/>
      <c r="F139" s="64"/>
      <c r="G139" s="64"/>
      <c r="H139" s="64"/>
      <c r="I139" s="64"/>
      <c r="J139" s="64"/>
      <c r="K139" s="64"/>
      <c r="L139" s="64"/>
      <c r="M139" s="239"/>
      <c r="N139" s="239"/>
      <c r="O139" s="239"/>
      <c r="R139" s="639"/>
      <c r="S139" s="4"/>
      <c r="T139" s="4"/>
      <c r="U139" s="4"/>
      <c r="V139" s="4"/>
      <c r="W139" s="4"/>
      <c r="X139" s="4"/>
    </row>
    <row r="140" spans="1:24" customFormat="1" x14ac:dyDescent="0.2">
      <c r="A140" s="638"/>
      <c r="B140" s="62"/>
      <c r="C140" s="239"/>
      <c r="D140" s="239"/>
      <c r="E140" s="239"/>
      <c r="F140" s="64"/>
      <c r="G140" s="64"/>
      <c r="H140" s="64"/>
      <c r="I140" s="64"/>
      <c r="J140" s="64"/>
      <c r="K140" s="64"/>
      <c r="L140" s="64"/>
      <c r="M140" s="239"/>
      <c r="N140" s="239"/>
      <c r="O140" s="239"/>
      <c r="R140" s="639"/>
      <c r="S140" s="4"/>
      <c r="T140" s="4"/>
      <c r="U140" s="4"/>
      <c r="V140" s="4"/>
      <c r="W140" s="4"/>
      <c r="X140" s="4"/>
    </row>
    <row r="141" spans="1:24" customFormat="1" x14ac:dyDescent="0.2">
      <c r="A141" s="638"/>
      <c r="B141" s="62"/>
      <c r="C141" s="239"/>
      <c r="D141" s="239"/>
      <c r="E141" s="239"/>
      <c r="F141" s="64"/>
      <c r="G141" s="64"/>
      <c r="H141" s="64"/>
      <c r="I141" s="64"/>
      <c r="J141" s="64"/>
      <c r="K141" s="64"/>
      <c r="L141" s="64"/>
      <c r="M141" s="239"/>
      <c r="N141" s="239"/>
      <c r="O141" s="239"/>
      <c r="R141" s="639"/>
      <c r="S141" s="4"/>
      <c r="T141" s="4"/>
      <c r="U141" s="4"/>
      <c r="V141" s="4"/>
      <c r="W141" s="4"/>
      <c r="X141" s="4"/>
    </row>
    <row r="142" spans="1:24" customFormat="1" x14ac:dyDescent="0.2">
      <c r="A142" s="638"/>
      <c r="B142" s="62"/>
      <c r="C142" s="239"/>
      <c r="D142" s="239"/>
      <c r="E142" s="239"/>
      <c r="F142" s="64"/>
      <c r="G142" s="64"/>
      <c r="H142" s="64"/>
      <c r="I142" s="64"/>
      <c r="J142" s="64"/>
      <c r="K142" s="64"/>
      <c r="L142" s="64"/>
      <c r="M142" s="239"/>
      <c r="N142" s="239"/>
      <c r="O142" s="239"/>
      <c r="R142" s="639"/>
      <c r="S142" s="4"/>
      <c r="T142" s="4"/>
      <c r="U142" s="4"/>
      <c r="V142" s="4"/>
      <c r="W142" s="4"/>
      <c r="X142" s="4"/>
    </row>
    <row r="143" spans="1:24" customFormat="1" x14ac:dyDescent="0.2">
      <c r="A143" s="65"/>
      <c r="B143" s="62"/>
      <c r="C143" s="239"/>
      <c r="D143" s="239"/>
      <c r="E143" s="239"/>
      <c r="F143" s="64"/>
      <c r="G143" s="64"/>
      <c r="H143" s="64"/>
      <c r="I143" s="64"/>
      <c r="J143" s="64"/>
      <c r="K143" s="64"/>
      <c r="L143" s="64"/>
      <c r="M143" s="239"/>
      <c r="N143" s="239"/>
      <c r="O143" s="239"/>
      <c r="R143" s="639"/>
      <c r="S143" s="4"/>
      <c r="T143" s="4"/>
      <c r="U143" s="4"/>
      <c r="V143" s="4"/>
      <c r="W143" s="4"/>
      <c r="X143" s="4"/>
    </row>
    <row r="144" spans="1:24" customFormat="1" x14ac:dyDescent="0.2">
      <c r="A144" s="65"/>
      <c r="B144" s="62"/>
      <c r="C144" s="239"/>
      <c r="D144" s="239"/>
      <c r="E144" s="239"/>
      <c r="F144" s="64"/>
      <c r="G144" s="64"/>
      <c r="H144" s="64"/>
      <c r="I144" s="64"/>
      <c r="J144" s="64"/>
      <c r="K144" s="64"/>
      <c r="L144" s="64"/>
      <c r="M144" s="239"/>
      <c r="N144" s="239"/>
      <c r="O144" s="239"/>
      <c r="R144" s="639"/>
      <c r="S144" s="4"/>
      <c r="T144" s="4"/>
      <c r="U144" s="4"/>
      <c r="V144" s="4"/>
      <c r="W144" s="4"/>
      <c r="X144" s="4"/>
    </row>
    <row r="145" spans="1:24" customFormat="1" x14ac:dyDescent="0.2">
      <c r="A145" s="65"/>
      <c r="B145" s="62"/>
      <c r="C145" s="239"/>
      <c r="D145" s="239"/>
      <c r="E145" s="239"/>
      <c r="F145" s="64"/>
      <c r="G145" s="64"/>
      <c r="H145" s="64"/>
      <c r="I145" s="64"/>
      <c r="J145" s="64"/>
      <c r="K145" s="64"/>
      <c r="L145" s="64"/>
      <c r="M145" s="239"/>
      <c r="N145" s="239"/>
      <c r="O145" s="239"/>
      <c r="R145" s="639"/>
      <c r="S145" s="4"/>
      <c r="T145" s="4"/>
      <c r="U145" s="4"/>
      <c r="V145" s="4"/>
      <c r="W145" s="4"/>
      <c r="X145" s="4"/>
    </row>
    <row r="146" spans="1:24" customFormat="1" x14ac:dyDescent="0.2">
      <c r="A146" s="65"/>
      <c r="B146" s="62"/>
      <c r="C146" s="239"/>
      <c r="D146" s="239"/>
      <c r="E146" s="239"/>
      <c r="F146" s="64"/>
      <c r="G146" s="64"/>
      <c r="H146" s="64"/>
      <c r="I146" s="64"/>
      <c r="J146" s="64"/>
      <c r="K146" s="64"/>
      <c r="L146" s="64"/>
      <c r="M146" s="239"/>
      <c r="N146" s="239"/>
      <c r="O146" s="239"/>
      <c r="R146" s="639"/>
      <c r="S146" s="4"/>
      <c r="T146" s="4"/>
      <c r="U146" s="4"/>
      <c r="V146" s="4"/>
      <c r="W146" s="4"/>
      <c r="X146" s="4"/>
    </row>
    <row r="147" spans="1:24" customFormat="1" x14ac:dyDescent="0.2">
      <c r="A147" s="65"/>
      <c r="B147" s="62"/>
      <c r="C147" s="239"/>
      <c r="D147" s="239"/>
      <c r="E147" s="239"/>
      <c r="F147" s="64"/>
      <c r="G147" s="64"/>
      <c r="H147" s="64"/>
      <c r="I147" s="64"/>
      <c r="J147" s="64"/>
      <c r="K147" s="64"/>
      <c r="L147" s="64"/>
      <c r="M147" s="239"/>
      <c r="N147" s="239"/>
      <c r="O147" s="239"/>
      <c r="R147" s="639"/>
      <c r="S147" s="4"/>
      <c r="T147" s="4"/>
      <c r="U147" s="4"/>
      <c r="V147" s="4"/>
      <c r="W147" s="4"/>
      <c r="X147" s="4"/>
    </row>
    <row r="148" spans="1:24" customFormat="1" x14ac:dyDescent="0.2">
      <c r="A148" s="65"/>
      <c r="B148" s="62"/>
      <c r="C148" s="239"/>
      <c r="D148" s="239"/>
      <c r="E148" s="239"/>
      <c r="F148" s="64"/>
      <c r="G148" s="64"/>
      <c r="H148" s="64"/>
      <c r="I148" s="64"/>
      <c r="J148" s="64"/>
      <c r="K148" s="64"/>
      <c r="L148" s="64"/>
      <c r="M148" s="239"/>
      <c r="N148" s="239"/>
      <c r="O148" s="239"/>
      <c r="R148" s="639"/>
      <c r="S148" s="4"/>
      <c r="T148" s="4"/>
      <c r="U148" s="4"/>
      <c r="V148" s="4"/>
      <c r="W148" s="4"/>
      <c r="X148" s="4"/>
    </row>
    <row r="149" spans="1:24" customFormat="1" x14ac:dyDescent="0.2">
      <c r="A149" s="65"/>
      <c r="B149" s="62"/>
      <c r="C149" s="239"/>
      <c r="D149" s="239"/>
      <c r="E149" s="239"/>
      <c r="F149" s="64"/>
      <c r="G149" s="64"/>
      <c r="H149" s="64"/>
      <c r="I149" s="64"/>
      <c r="J149" s="64"/>
      <c r="K149" s="64"/>
      <c r="L149" s="64"/>
      <c r="M149" s="239"/>
      <c r="N149" s="239"/>
      <c r="O149" s="239"/>
      <c r="R149" s="639"/>
      <c r="S149" s="4"/>
      <c r="T149" s="4"/>
      <c r="U149" s="4"/>
      <c r="V149" s="4"/>
      <c r="W149" s="4"/>
      <c r="X149" s="4"/>
    </row>
    <row r="150" spans="1:24" customFormat="1" x14ac:dyDescent="0.2">
      <c r="A150" s="65"/>
      <c r="B150" s="62"/>
      <c r="C150" s="239"/>
      <c r="D150" s="239"/>
      <c r="E150" s="239"/>
      <c r="F150" s="64"/>
      <c r="G150" s="64"/>
      <c r="H150" s="64"/>
      <c r="I150" s="64"/>
      <c r="J150" s="64"/>
      <c r="K150" s="64"/>
      <c r="L150" s="64"/>
      <c r="M150" s="239"/>
      <c r="N150" s="239"/>
      <c r="O150" s="239"/>
      <c r="R150" s="639"/>
      <c r="S150" s="4"/>
      <c r="T150" s="4"/>
      <c r="U150" s="4"/>
      <c r="V150" s="4"/>
      <c r="W150" s="4"/>
      <c r="X150" s="4"/>
    </row>
    <row r="151" spans="1:24" customFormat="1" x14ac:dyDescent="0.2">
      <c r="A151" s="65"/>
      <c r="B151" s="62"/>
      <c r="C151" s="239"/>
      <c r="D151" s="239"/>
      <c r="E151" s="239"/>
      <c r="F151" s="64"/>
      <c r="G151" s="64"/>
      <c r="H151" s="64"/>
      <c r="I151" s="64"/>
      <c r="J151" s="64"/>
      <c r="K151" s="64"/>
      <c r="L151" s="64"/>
      <c r="M151" s="239"/>
      <c r="N151" s="239"/>
      <c r="O151" s="239"/>
      <c r="R151" s="639"/>
      <c r="S151" s="4"/>
      <c r="T151" s="4"/>
      <c r="U151" s="4"/>
      <c r="V151" s="4"/>
      <c r="W151" s="4"/>
      <c r="X151" s="4"/>
    </row>
    <row r="152" spans="1:24" x14ac:dyDescent="0.2">
      <c r="P152" s="62"/>
      <c r="Q152" s="62"/>
      <c r="R152" s="639"/>
      <c r="S152" s="56"/>
      <c r="T152" s="56"/>
      <c r="U152" s="56"/>
      <c r="V152" s="56"/>
      <c r="W152" s="56"/>
      <c r="X152" s="56"/>
    </row>
    <row r="153" spans="1:24" x14ac:dyDescent="0.2">
      <c r="P153" s="62"/>
      <c r="Q153" s="62"/>
      <c r="R153" s="639"/>
      <c r="S153" s="56"/>
      <c r="T153" s="56"/>
      <c r="U153" s="56"/>
      <c r="V153" s="56"/>
      <c r="W153" s="56"/>
      <c r="X153" s="56"/>
    </row>
    <row r="154" spans="1:24" x14ac:dyDescent="0.2">
      <c r="P154" s="62"/>
      <c r="Q154" s="62"/>
      <c r="R154" s="639"/>
      <c r="S154" s="56"/>
      <c r="T154" s="56"/>
      <c r="U154" s="56"/>
      <c r="V154" s="56"/>
      <c r="W154" s="56"/>
      <c r="X154" s="56"/>
    </row>
    <row r="155" spans="1:24" x14ac:dyDescent="0.2">
      <c r="P155" s="62"/>
      <c r="Q155" s="62"/>
      <c r="R155" s="639"/>
      <c r="S155" s="56"/>
      <c r="T155" s="56"/>
      <c r="U155" s="56"/>
      <c r="V155" s="56"/>
      <c r="W155" s="56"/>
      <c r="X155" s="56"/>
    </row>
    <row r="156" spans="1:24" x14ac:dyDescent="0.2">
      <c r="R156" s="332"/>
    </row>
    <row r="157" spans="1:24" ht="16.5" customHeight="1" x14ac:dyDescent="0.2">
      <c r="B157" s="403" t="s">
        <v>204</v>
      </c>
      <c r="R157" s="332"/>
    </row>
    <row r="158" spans="1:24" ht="16.5" customHeight="1" x14ac:dyDescent="0.25">
      <c r="B158" s="403" t="s">
        <v>205</v>
      </c>
      <c r="R158" s="332"/>
    </row>
    <row r="159" spans="1:24" x14ac:dyDescent="0.2">
      <c r="R159" s="332"/>
    </row>
    <row r="160" spans="1:24" ht="15" x14ac:dyDescent="0.2">
      <c r="B160" s="227"/>
      <c r="R160" s="332"/>
    </row>
    <row r="161" spans="1:245" s="43" customFormat="1" x14ac:dyDescent="0.2">
      <c r="B161" s="3"/>
      <c r="C161" s="3"/>
      <c r="D161" s="3"/>
      <c r="J161" s="3"/>
      <c r="K161" s="3"/>
      <c r="R161" s="450"/>
    </row>
    <row r="162" spans="1:245" s="43" customFormat="1" ht="14.25" x14ac:dyDescent="0.2">
      <c r="B162" s="861" t="s">
        <v>163</v>
      </c>
      <c r="C162" s="861"/>
      <c r="D162" s="861"/>
      <c r="E162" s="861"/>
      <c r="F162" s="861"/>
      <c r="G162" s="861"/>
      <c r="H162" s="861"/>
      <c r="I162" s="861"/>
      <c r="J162" s="861"/>
      <c r="K162" s="861"/>
      <c r="L162" s="861"/>
      <c r="M162" s="861"/>
      <c r="N162" s="861"/>
      <c r="O162" s="861"/>
      <c r="P162" s="861"/>
      <c r="Q162" s="861"/>
      <c r="R162" s="442"/>
      <c r="S162" s="2"/>
      <c r="T162" s="2"/>
      <c r="U162" s="2"/>
      <c r="V162" s="2"/>
      <c r="W162" s="2"/>
      <c r="X162" s="2"/>
      <c r="Y162" s="2"/>
      <c r="Z162" s="2"/>
      <c r="AA162" s="2"/>
      <c r="AB162" s="2"/>
      <c r="IG162" s="2"/>
      <c r="IH162" s="2"/>
      <c r="II162" s="2"/>
      <c r="IJ162" s="2"/>
      <c r="IK162" s="2"/>
    </row>
    <row r="163" spans="1:245" s="43" customFormat="1" ht="14.25" x14ac:dyDescent="0.2">
      <c r="B163" s="861" t="s">
        <v>161</v>
      </c>
      <c r="C163" s="861"/>
      <c r="D163" s="861"/>
      <c r="E163" s="861"/>
      <c r="F163" s="861"/>
      <c r="G163" s="861"/>
      <c r="H163" s="861"/>
      <c r="I163" s="861"/>
      <c r="J163" s="861"/>
      <c r="K163" s="861"/>
      <c r="L163" s="861"/>
      <c r="M163" s="861"/>
      <c r="N163" s="861"/>
      <c r="O163" s="861"/>
      <c r="P163" s="861"/>
      <c r="Q163" s="861"/>
      <c r="R163" s="442"/>
      <c r="S163" s="2"/>
      <c r="T163" s="2"/>
      <c r="U163" s="2"/>
      <c r="V163" s="2"/>
      <c r="W163" s="2"/>
      <c r="X163" s="2"/>
      <c r="Y163" s="2"/>
      <c r="Z163" s="2"/>
      <c r="AA163" s="2"/>
      <c r="AB163" s="2"/>
      <c r="IG163" s="2"/>
      <c r="IH163" s="2"/>
      <c r="II163" s="2"/>
      <c r="IJ163" s="2"/>
      <c r="IK163" s="2"/>
    </row>
    <row r="164" spans="1:245" s="43" customFormat="1" ht="15.75" customHeight="1" x14ac:dyDescent="0.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442"/>
      <c r="S164" s="2"/>
      <c r="T164" s="2"/>
      <c r="U164" s="2"/>
      <c r="V164" s="2"/>
      <c r="W164" s="2"/>
      <c r="X164" s="2"/>
      <c r="Y164" s="2"/>
      <c r="Z164" s="2"/>
      <c r="AA164" s="2"/>
      <c r="AB164" s="2"/>
      <c r="IG164" s="2"/>
      <c r="IH164" s="2"/>
      <c r="II164" s="2"/>
      <c r="IJ164" s="2"/>
      <c r="IK164" s="2"/>
    </row>
    <row r="165" spans="1:245" s="6" customFormat="1" ht="15.75" customHeight="1" x14ac:dyDescent="0.2">
      <c r="B165" s="825" t="s">
        <v>22</v>
      </c>
      <c r="C165" s="826"/>
      <c r="D165" s="826"/>
      <c r="E165" s="826"/>
      <c r="F165" s="826"/>
      <c r="G165" s="826"/>
      <c r="H165" s="826"/>
      <c r="I165" s="826"/>
      <c r="J165" s="826"/>
      <c r="K165" s="826"/>
      <c r="L165" s="826"/>
      <c r="M165" s="826"/>
      <c r="N165" s="826"/>
      <c r="O165" s="826"/>
      <c r="P165" s="826"/>
      <c r="Q165" s="905"/>
      <c r="R165" s="586"/>
    </row>
    <row r="166" spans="1:245" s="43" customFormat="1" x14ac:dyDescent="0.2">
      <c r="A166" s="28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281"/>
      <c r="M166" s="281"/>
      <c r="N166" s="281"/>
      <c r="O166" s="281"/>
      <c r="P166" s="281"/>
      <c r="Q166" s="281"/>
      <c r="R166" s="667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1"/>
      <c r="AN166" s="281"/>
      <c r="AO166" s="281"/>
      <c r="AP166" s="281"/>
      <c r="AQ166" s="281"/>
      <c r="AR166" s="281"/>
      <c r="AS166" s="281"/>
      <c r="AT166" s="281"/>
      <c r="AU166" s="281"/>
      <c r="AV166" s="281"/>
      <c r="AW166" s="281"/>
      <c r="AX166" s="281"/>
      <c r="AY166" s="281"/>
      <c r="AZ166" s="281"/>
      <c r="BA166" s="281"/>
      <c r="BB166" s="281"/>
      <c r="BC166" s="281"/>
      <c r="BD166" s="281"/>
      <c r="BE166" s="281"/>
      <c r="BF166" s="281"/>
      <c r="BG166" s="281"/>
      <c r="BH166" s="281"/>
      <c r="BI166" s="281"/>
      <c r="BJ166" s="281"/>
      <c r="BK166" s="281"/>
      <c r="BL166" s="281"/>
      <c r="BM166" s="281"/>
      <c r="BN166" s="281"/>
      <c r="BO166" s="281"/>
      <c r="BP166" s="281"/>
      <c r="BQ166" s="281"/>
      <c r="BR166" s="281"/>
      <c r="BS166" s="281"/>
      <c r="BT166" s="281"/>
      <c r="BU166" s="281"/>
      <c r="BV166" s="281"/>
      <c r="BW166" s="281"/>
      <c r="BX166" s="281"/>
      <c r="BY166" s="281"/>
      <c r="BZ166" s="281"/>
      <c r="CA166" s="281"/>
      <c r="CB166" s="281"/>
      <c r="CC166" s="281"/>
      <c r="CD166" s="281"/>
      <c r="CE166" s="281"/>
      <c r="CF166" s="281"/>
      <c r="CG166" s="281"/>
      <c r="CH166" s="281"/>
      <c r="CI166" s="281"/>
      <c r="CJ166" s="281"/>
      <c r="CK166" s="281"/>
      <c r="CL166" s="281"/>
      <c r="CM166" s="281"/>
      <c r="CN166" s="281"/>
      <c r="CO166" s="281"/>
      <c r="CP166" s="281"/>
      <c r="CQ166" s="281"/>
      <c r="CR166" s="281"/>
      <c r="CS166" s="281"/>
      <c r="CT166" s="281"/>
      <c r="CU166" s="281"/>
      <c r="CV166" s="281"/>
      <c r="CW166" s="281"/>
      <c r="CX166" s="281"/>
      <c r="CY166" s="281"/>
      <c r="CZ166" s="281"/>
      <c r="DA166" s="281"/>
      <c r="DB166" s="281"/>
      <c r="DC166" s="281"/>
      <c r="DD166" s="281"/>
      <c r="DE166" s="281"/>
      <c r="DF166" s="281"/>
      <c r="DG166" s="281"/>
      <c r="DH166" s="281"/>
      <c r="DI166" s="281"/>
      <c r="DJ166" s="281"/>
      <c r="DK166" s="281"/>
      <c r="DL166" s="281"/>
      <c r="DM166" s="281"/>
      <c r="DN166" s="281"/>
      <c r="DO166" s="281"/>
      <c r="DP166" s="281"/>
      <c r="DQ166" s="281"/>
      <c r="DR166" s="281"/>
      <c r="DS166" s="281"/>
      <c r="DT166" s="281"/>
      <c r="DU166" s="281"/>
      <c r="DV166" s="281"/>
      <c r="DW166" s="281"/>
      <c r="DX166" s="281"/>
      <c r="DY166" s="281"/>
      <c r="DZ166" s="281"/>
      <c r="EA166" s="281"/>
      <c r="EB166" s="281"/>
      <c r="EC166" s="281"/>
      <c r="ED166" s="281"/>
      <c r="EE166" s="281"/>
      <c r="EF166" s="281"/>
      <c r="EG166" s="281"/>
      <c r="EH166" s="281"/>
      <c r="EI166" s="281"/>
      <c r="EJ166" s="281"/>
      <c r="EK166" s="281"/>
      <c r="EL166" s="281"/>
      <c r="EM166" s="281"/>
      <c r="EN166" s="281"/>
      <c r="EO166" s="281"/>
      <c r="EP166" s="281"/>
      <c r="EQ166" s="281"/>
      <c r="ER166" s="281"/>
      <c r="ES166" s="281"/>
      <c r="ET166" s="281"/>
      <c r="EU166" s="281"/>
      <c r="EV166" s="281"/>
      <c r="EW166" s="281"/>
      <c r="EX166" s="281"/>
      <c r="EY166" s="281"/>
      <c r="EZ166" s="281"/>
      <c r="FA166" s="281"/>
      <c r="FB166" s="281"/>
      <c r="FC166" s="281"/>
      <c r="FD166" s="281"/>
      <c r="FE166" s="281"/>
      <c r="FF166" s="281"/>
      <c r="FG166" s="281"/>
      <c r="FH166" s="281"/>
      <c r="FI166" s="281"/>
      <c r="FJ166" s="281"/>
      <c r="FK166" s="281"/>
      <c r="FL166" s="281"/>
      <c r="FM166" s="281"/>
      <c r="FN166" s="281"/>
      <c r="FO166" s="281"/>
      <c r="FP166" s="281"/>
      <c r="FQ166" s="281"/>
      <c r="FR166" s="281"/>
      <c r="FS166" s="281"/>
      <c r="FT166" s="281"/>
      <c r="FU166" s="281"/>
      <c r="FV166" s="281"/>
      <c r="FW166" s="281"/>
      <c r="FX166" s="281"/>
      <c r="FY166" s="281"/>
      <c r="FZ166" s="281"/>
      <c r="GA166" s="281"/>
      <c r="GB166" s="281"/>
      <c r="GC166" s="281"/>
      <c r="GD166" s="281"/>
      <c r="GE166" s="281"/>
      <c r="GF166" s="281"/>
      <c r="GG166" s="281"/>
      <c r="GH166" s="281"/>
      <c r="GI166" s="281"/>
      <c r="GJ166" s="281"/>
      <c r="GK166" s="281"/>
      <c r="GL166" s="281"/>
      <c r="GM166" s="281"/>
      <c r="GN166" s="281"/>
      <c r="GO166" s="281"/>
      <c r="GP166" s="281"/>
      <c r="GQ166" s="281"/>
      <c r="GR166" s="281"/>
      <c r="GS166" s="281"/>
      <c r="GT166" s="281"/>
      <c r="GU166" s="281"/>
      <c r="GV166" s="281"/>
      <c r="GW166" s="281"/>
      <c r="GX166" s="281"/>
      <c r="GY166" s="281"/>
      <c r="GZ166" s="281"/>
      <c r="HA166" s="281"/>
      <c r="HB166" s="281"/>
      <c r="HC166" s="281"/>
      <c r="HD166" s="281"/>
      <c r="HE166" s="281"/>
      <c r="HF166" s="281"/>
      <c r="HG166" s="281"/>
      <c r="HH166" s="281"/>
      <c r="HI166" s="281"/>
      <c r="HJ166" s="281"/>
      <c r="HK166" s="281"/>
      <c r="HL166" s="281"/>
      <c r="HM166" s="281"/>
      <c r="HN166" s="281"/>
      <c r="HO166" s="281"/>
      <c r="HP166" s="281"/>
      <c r="HQ166" s="281"/>
      <c r="HR166" s="281"/>
      <c r="HS166" s="281"/>
      <c r="HT166" s="281"/>
      <c r="HU166" s="281"/>
      <c r="HV166" s="281"/>
      <c r="HW166" s="281"/>
      <c r="HX166" s="281"/>
      <c r="HY166" s="281"/>
      <c r="HZ166" s="281"/>
      <c r="IA166" s="281"/>
      <c r="IB166" s="281"/>
      <c r="IC166" s="281"/>
      <c r="ID166" s="281"/>
      <c r="IE166" s="281"/>
      <c r="IF166" s="281"/>
      <c r="IG166" s="281"/>
      <c r="IH166" s="281"/>
      <c r="II166" s="281"/>
      <c r="IJ166" s="281"/>
      <c r="IK166" s="281"/>
    </row>
    <row r="167" spans="1:245" s="43" customFormat="1" ht="16.5" customHeight="1" x14ac:dyDescent="0.2">
      <c r="B167" s="282" t="s">
        <v>164</v>
      </c>
      <c r="C167" s="3"/>
      <c r="D167" s="3"/>
      <c r="J167" s="3"/>
      <c r="K167" s="3"/>
      <c r="R167" s="450"/>
    </row>
    <row r="168" spans="1:245" s="43" customFormat="1" ht="16.5" customHeight="1" x14ac:dyDescent="0.2">
      <c r="B168" s="282" t="s">
        <v>165</v>
      </c>
      <c r="C168" s="3"/>
      <c r="D168" s="3"/>
      <c r="J168" s="3"/>
      <c r="K168" s="3"/>
      <c r="R168" s="450"/>
    </row>
    <row r="169" spans="1:245" s="43" customFormat="1" ht="16.5" customHeight="1" x14ac:dyDescent="0.2">
      <c r="B169" s="282" t="s">
        <v>166</v>
      </c>
      <c r="C169" s="3"/>
      <c r="D169" s="3"/>
      <c r="J169" s="3"/>
      <c r="K169" s="3"/>
      <c r="R169" s="450"/>
    </row>
    <row r="170" spans="1:245" s="43" customFormat="1" ht="16.5" customHeight="1" x14ac:dyDescent="0.2">
      <c r="B170" s="282" t="s">
        <v>167</v>
      </c>
      <c r="C170" s="3"/>
      <c r="D170" s="3"/>
      <c r="J170" s="3"/>
      <c r="K170" s="3"/>
      <c r="R170" s="450"/>
    </row>
    <row r="171" spans="1:245" s="43" customFormat="1" ht="16.5" customHeight="1" x14ac:dyDescent="0.2">
      <c r="B171" s="282" t="s">
        <v>246</v>
      </c>
      <c r="C171" s="3"/>
      <c r="D171" s="3"/>
      <c r="J171" s="3"/>
      <c r="K171" s="3"/>
      <c r="R171" s="450"/>
    </row>
    <row r="172" spans="1:245" s="43" customFormat="1" ht="16.5" customHeight="1" x14ac:dyDescent="0.2">
      <c r="B172" s="282" t="s">
        <v>249</v>
      </c>
      <c r="C172" s="3"/>
      <c r="D172" s="3"/>
      <c r="J172" s="3"/>
      <c r="K172" s="3"/>
      <c r="R172" s="450"/>
    </row>
    <row r="173" spans="1:245" s="43" customFormat="1" ht="16.5" customHeight="1" x14ac:dyDescent="0.2">
      <c r="B173" s="282" t="s">
        <v>247</v>
      </c>
      <c r="C173" s="3"/>
      <c r="D173" s="3"/>
      <c r="J173" s="3"/>
      <c r="K173" s="3"/>
      <c r="R173" s="450"/>
    </row>
    <row r="174" spans="1:245" s="43" customFormat="1" ht="16.5" customHeight="1" x14ac:dyDescent="0.2">
      <c r="B174" s="282" t="s">
        <v>248</v>
      </c>
      <c r="C174" s="3"/>
      <c r="D174" s="3"/>
      <c r="J174" s="3"/>
      <c r="K174" s="3"/>
      <c r="R174" s="450"/>
    </row>
    <row r="175" spans="1:245" s="43" customFormat="1" ht="24" customHeight="1" x14ac:dyDescent="0.2">
      <c r="B175" s="274" t="s">
        <v>58</v>
      </c>
      <c r="C175" s="3"/>
      <c r="D175" s="3"/>
      <c r="J175" s="3"/>
      <c r="K175" s="3"/>
      <c r="R175" s="450"/>
    </row>
    <row r="176" spans="1:245" s="43" customFormat="1" ht="16.5" customHeight="1" x14ac:dyDescent="0.2">
      <c r="A176" s="281"/>
      <c r="B176" s="174" t="s">
        <v>168</v>
      </c>
      <c r="C176" s="62"/>
      <c r="D176" s="62"/>
      <c r="E176" s="281"/>
      <c r="F176" s="281"/>
      <c r="G176" s="281"/>
      <c r="H176" s="281"/>
      <c r="I176" s="281"/>
      <c r="J176" s="62"/>
      <c r="K176" s="62"/>
      <c r="L176" s="281"/>
      <c r="M176" s="281"/>
      <c r="N176" s="281"/>
      <c r="O176" s="281"/>
      <c r="P176" s="281"/>
      <c r="Q176" s="281"/>
      <c r="R176" s="667"/>
      <c r="S176" s="281"/>
      <c r="T176" s="281"/>
      <c r="U176" s="281"/>
      <c r="V176" s="281"/>
      <c r="W176" s="281"/>
      <c r="X176" s="281"/>
      <c r="Y176" s="281"/>
      <c r="Z176" s="281"/>
      <c r="AA176" s="281"/>
      <c r="AB176" s="281"/>
      <c r="AC176" s="281"/>
      <c r="AD176" s="281"/>
      <c r="AE176" s="281"/>
      <c r="AF176" s="281"/>
      <c r="AG176" s="281"/>
      <c r="AH176" s="281"/>
      <c r="AI176" s="281"/>
      <c r="AJ176" s="281"/>
      <c r="AK176" s="281"/>
      <c r="AL176" s="281"/>
      <c r="AM176" s="281"/>
      <c r="AN176" s="281"/>
      <c r="AO176" s="281"/>
      <c r="AP176" s="281"/>
      <c r="AQ176" s="281"/>
      <c r="AR176" s="281"/>
      <c r="AS176" s="281"/>
      <c r="AT176" s="281"/>
      <c r="AU176" s="281"/>
      <c r="AV176" s="281"/>
      <c r="AW176" s="281"/>
      <c r="AX176" s="281"/>
      <c r="AY176" s="281"/>
      <c r="AZ176" s="281"/>
      <c r="BA176" s="281"/>
      <c r="BB176" s="281"/>
      <c r="BC176" s="281"/>
      <c r="BD176" s="281"/>
      <c r="BE176" s="281"/>
      <c r="BF176" s="281"/>
      <c r="BG176" s="281"/>
      <c r="BH176" s="281"/>
      <c r="BI176" s="281"/>
      <c r="BJ176" s="281"/>
      <c r="BK176" s="281"/>
      <c r="BL176" s="281"/>
      <c r="BM176" s="281"/>
      <c r="BN176" s="281"/>
      <c r="BO176" s="281"/>
      <c r="BP176" s="281"/>
      <c r="BQ176" s="281"/>
      <c r="BR176" s="281"/>
      <c r="BS176" s="281"/>
      <c r="BT176" s="281"/>
      <c r="BU176" s="281"/>
      <c r="BV176" s="281"/>
      <c r="BW176" s="281"/>
      <c r="BX176" s="281"/>
      <c r="BY176" s="281"/>
      <c r="BZ176" s="281"/>
      <c r="CA176" s="281"/>
      <c r="CB176" s="281"/>
      <c r="CC176" s="281"/>
      <c r="CD176" s="281"/>
      <c r="CE176" s="281"/>
      <c r="CF176" s="281"/>
      <c r="CG176" s="281"/>
      <c r="CH176" s="281"/>
      <c r="CI176" s="281"/>
      <c r="CJ176" s="281"/>
      <c r="CK176" s="281"/>
      <c r="CL176" s="281"/>
      <c r="CM176" s="281"/>
      <c r="CN176" s="281"/>
      <c r="CO176" s="281"/>
      <c r="CP176" s="281"/>
      <c r="CQ176" s="281"/>
      <c r="CR176" s="281"/>
      <c r="CS176" s="281"/>
      <c r="CT176" s="281"/>
      <c r="CU176" s="281"/>
      <c r="CV176" s="281"/>
      <c r="CW176" s="281"/>
      <c r="CX176" s="281"/>
      <c r="CY176" s="281"/>
      <c r="CZ176" s="281"/>
      <c r="DA176" s="281"/>
      <c r="DB176" s="281"/>
      <c r="DC176" s="281"/>
      <c r="DD176" s="281"/>
      <c r="DE176" s="281"/>
      <c r="DF176" s="281"/>
      <c r="DG176" s="281"/>
      <c r="DH176" s="281"/>
      <c r="DI176" s="281"/>
      <c r="DJ176" s="281"/>
      <c r="DK176" s="281"/>
      <c r="DL176" s="281"/>
      <c r="DM176" s="281"/>
      <c r="DN176" s="281"/>
      <c r="DO176" s="281"/>
      <c r="DP176" s="281"/>
      <c r="DQ176" s="281"/>
      <c r="DR176" s="281"/>
      <c r="DS176" s="281"/>
      <c r="DT176" s="281"/>
      <c r="DU176" s="281"/>
      <c r="DV176" s="281"/>
      <c r="DW176" s="281"/>
      <c r="DX176" s="281"/>
      <c r="DY176" s="281"/>
      <c r="DZ176" s="281"/>
      <c r="EA176" s="281"/>
      <c r="EB176" s="281"/>
      <c r="EC176" s="281"/>
      <c r="ED176" s="281"/>
      <c r="EE176" s="281"/>
      <c r="EF176" s="281"/>
      <c r="EG176" s="281"/>
      <c r="EH176" s="281"/>
      <c r="EI176" s="281"/>
      <c r="EJ176" s="281"/>
      <c r="EK176" s="281"/>
      <c r="EL176" s="281"/>
      <c r="EM176" s="281"/>
      <c r="EN176" s="281"/>
      <c r="EO176" s="281"/>
      <c r="EP176" s="281"/>
      <c r="EQ176" s="281"/>
      <c r="ER176" s="281"/>
      <c r="ES176" s="281"/>
      <c r="ET176" s="281"/>
      <c r="EU176" s="281"/>
      <c r="EV176" s="281"/>
      <c r="EW176" s="281"/>
      <c r="EX176" s="281"/>
      <c r="EY176" s="281"/>
      <c r="EZ176" s="281"/>
      <c r="FA176" s="281"/>
      <c r="FB176" s="281"/>
      <c r="FC176" s="281"/>
      <c r="FD176" s="281"/>
      <c r="FE176" s="281"/>
      <c r="FF176" s="281"/>
      <c r="FG176" s="281"/>
      <c r="FH176" s="281"/>
      <c r="FI176" s="281"/>
      <c r="FJ176" s="281"/>
      <c r="FK176" s="281"/>
      <c r="FL176" s="281"/>
      <c r="FM176" s="281"/>
      <c r="FN176" s="281"/>
      <c r="FO176" s="281"/>
      <c r="FP176" s="281"/>
      <c r="FQ176" s="281"/>
      <c r="FR176" s="281"/>
      <c r="FS176" s="281"/>
      <c r="FT176" s="281"/>
      <c r="FU176" s="281"/>
      <c r="FV176" s="281"/>
      <c r="FW176" s="281"/>
      <c r="FX176" s="281"/>
      <c r="FY176" s="281"/>
      <c r="FZ176" s="281"/>
      <c r="GA176" s="281"/>
      <c r="GB176" s="281"/>
      <c r="GC176" s="281"/>
      <c r="GD176" s="281"/>
      <c r="GE176" s="281"/>
      <c r="GF176" s="281"/>
      <c r="GG176" s="281"/>
      <c r="GH176" s="281"/>
      <c r="GI176" s="281"/>
      <c r="GJ176" s="281"/>
      <c r="GK176" s="281"/>
      <c r="GL176" s="281"/>
      <c r="GM176" s="281"/>
      <c r="GN176" s="281"/>
      <c r="GO176" s="281"/>
      <c r="GP176" s="281"/>
      <c r="GQ176" s="281"/>
      <c r="GR176" s="281"/>
      <c r="GS176" s="281"/>
      <c r="GT176" s="281"/>
      <c r="GU176" s="281"/>
      <c r="GV176" s="281"/>
      <c r="GW176" s="281"/>
      <c r="GX176" s="281"/>
      <c r="GY176" s="281"/>
      <c r="GZ176" s="281"/>
      <c r="HA176" s="281"/>
      <c r="HB176" s="281"/>
      <c r="HC176" s="281"/>
      <c r="HD176" s="281"/>
      <c r="HE176" s="281"/>
      <c r="HF176" s="281"/>
      <c r="HG176" s="281"/>
      <c r="HH176" s="281"/>
      <c r="HI176" s="281"/>
      <c r="HJ176" s="281"/>
      <c r="HK176" s="281"/>
      <c r="HL176" s="281"/>
      <c r="HM176" s="281"/>
      <c r="HN176" s="281"/>
      <c r="HO176" s="281"/>
      <c r="HP176" s="281"/>
      <c r="HQ176" s="281"/>
      <c r="HR176" s="281"/>
      <c r="HS176" s="281"/>
      <c r="HT176" s="281"/>
      <c r="HU176" s="281"/>
      <c r="HV176" s="281"/>
      <c r="HW176" s="281"/>
      <c r="HX176" s="281"/>
      <c r="HY176" s="281"/>
      <c r="HZ176" s="281"/>
      <c r="IA176" s="281"/>
      <c r="IB176" s="281"/>
      <c r="IC176" s="281"/>
      <c r="ID176" s="281"/>
      <c r="IE176" s="281"/>
      <c r="IF176" s="281"/>
      <c r="IG176" s="281"/>
      <c r="IH176" s="281"/>
      <c r="II176" s="281"/>
      <c r="IJ176" s="281"/>
      <c r="IK176" s="281"/>
    </row>
    <row r="177" spans="1:245" s="43" customFormat="1" ht="16.5" customHeight="1" x14ac:dyDescent="0.2">
      <c r="A177" s="281"/>
      <c r="B177" s="282" t="s">
        <v>169</v>
      </c>
      <c r="C177" s="62"/>
      <c r="D177" s="62"/>
      <c r="E177" s="281"/>
      <c r="F177" s="281"/>
      <c r="G177" s="281"/>
      <c r="H177" s="281"/>
      <c r="I177" s="281"/>
      <c r="J177" s="62"/>
      <c r="K177" s="62"/>
      <c r="L177" s="281"/>
      <c r="M177" s="281"/>
      <c r="N177" s="281"/>
      <c r="O177" s="281"/>
      <c r="P177" s="281"/>
      <c r="Q177" s="281"/>
      <c r="R177" s="667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/>
      <c r="AE177" s="281"/>
      <c r="AF177" s="281"/>
      <c r="AG177" s="281"/>
      <c r="AH177" s="281"/>
      <c r="AI177" s="281"/>
      <c r="AJ177" s="281"/>
      <c r="AK177" s="281"/>
      <c r="AL177" s="281"/>
      <c r="AM177" s="281"/>
      <c r="AN177" s="281"/>
      <c r="AO177" s="281"/>
      <c r="AP177" s="281"/>
      <c r="AQ177" s="281"/>
      <c r="AR177" s="281"/>
      <c r="AS177" s="281"/>
      <c r="AT177" s="281"/>
      <c r="AU177" s="281"/>
      <c r="AV177" s="281"/>
      <c r="AW177" s="281"/>
      <c r="AX177" s="281"/>
      <c r="AY177" s="281"/>
      <c r="AZ177" s="281"/>
      <c r="BA177" s="281"/>
      <c r="BB177" s="281"/>
      <c r="BC177" s="281"/>
      <c r="BD177" s="281"/>
      <c r="BE177" s="281"/>
      <c r="BF177" s="281"/>
      <c r="BG177" s="281"/>
      <c r="BH177" s="281"/>
      <c r="BI177" s="281"/>
      <c r="BJ177" s="281"/>
      <c r="BK177" s="281"/>
      <c r="BL177" s="281"/>
      <c r="BM177" s="281"/>
      <c r="BN177" s="281"/>
      <c r="BO177" s="281"/>
      <c r="BP177" s="281"/>
      <c r="BQ177" s="281"/>
      <c r="BR177" s="281"/>
      <c r="BS177" s="281"/>
      <c r="BT177" s="281"/>
      <c r="BU177" s="281"/>
      <c r="BV177" s="281"/>
      <c r="BW177" s="281"/>
      <c r="BX177" s="281"/>
      <c r="BY177" s="281"/>
      <c r="BZ177" s="281"/>
      <c r="CA177" s="281"/>
      <c r="CB177" s="281"/>
      <c r="CC177" s="281"/>
      <c r="CD177" s="281"/>
      <c r="CE177" s="281"/>
      <c r="CF177" s="281"/>
      <c r="CG177" s="281"/>
      <c r="CH177" s="281"/>
      <c r="CI177" s="281"/>
      <c r="CJ177" s="281"/>
      <c r="CK177" s="281"/>
      <c r="CL177" s="281"/>
      <c r="CM177" s="281"/>
      <c r="CN177" s="281"/>
      <c r="CO177" s="281"/>
      <c r="CP177" s="281"/>
      <c r="CQ177" s="281"/>
      <c r="CR177" s="281"/>
      <c r="CS177" s="281"/>
      <c r="CT177" s="281"/>
      <c r="CU177" s="281"/>
      <c r="CV177" s="281"/>
      <c r="CW177" s="281"/>
      <c r="CX177" s="281"/>
      <c r="CY177" s="281"/>
      <c r="CZ177" s="281"/>
      <c r="DA177" s="281"/>
      <c r="DB177" s="281"/>
      <c r="DC177" s="281"/>
      <c r="DD177" s="281"/>
      <c r="DE177" s="281"/>
      <c r="DF177" s="281"/>
      <c r="DG177" s="281"/>
      <c r="DH177" s="281"/>
      <c r="DI177" s="281"/>
      <c r="DJ177" s="281"/>
      <c r="DK177" s="281"/>
      <c r="DL177" s="281"/>
      <c r="DM177" s="281"/>
      <c r="DN177" s="281"/>
      <c r="DO177" s="281"/>
      <c r="DP177" s="281"/>
      <c r="DQ177" s="281"/>
      <c r="DR177" s="281"/>
      <c r="DS177" s="281"/>
      <c r="DT177" s="281"/>
      <c r="DU177" s="281"/>
      <c r="DV177" s="281"/>
      <c r="DW177" s="281"/>
      <c r="DX177" s="281"/>
      <c r="DY177" s="281"/>
      <c r="DZ177" s="281"/>
      <c r="EA177" s="281"/>
      <c r="EB177" s="281"/>
      <c r="EC177" s="281"/>
      <c r="ED177" s="281"/>
      <c r="EE177" s="281"/>
      <c r="EF177" s="281"/>
      <c r="EG177" s="281"/>
      <c r="EH177" s="281"/>
      <c r="EI177" s="281"/>
      <c r="EJ177" s="281"/>
      <c r="EK177" s="281"/>
      <c r="EL177" s="281"/>
      <c r="EM177" s="281"/>
      <c r="EN177" s="281"/>
      <c r="EO177" s="281"/>
      <c r="EP177" s="281"/>
      <c r="EQ177" s="281"/>
      <c r="ER177" s="281"/>
      <c r="ES177" s="281"/>
      <c r="ET177" s="281"/>
      <c r="EU177" s="281"/>
      <c r="EV177" s="281"/>
      <c r="EW177" s="281"/>
      <c r="EX177" s="281"/>
      <c r="EY177" s="281"/>
      <c r="EZ177" s="281"/>
      <c r="FA177" s="281"/>
      <c r="FB177" s="281"/>
      <c r="FC177" s="281"/>
      <c r="FD177" s="281"/>
      <c r="FE177" s="281"/>
      <c r="FF177" s="281"/>
      <c r="FG177" s="281"/>
      <c r="FH177" s="281"/>
      <c r="FI177" s="281"/>
      <c r="FJ177" s="281"/>
      <c r="FK177" s="281"/>
      <c r="FL177" s="281"/>
      <c r="FM177" s="281"/>
      <c r="FN177" s="281"/>
      <c r="FO177" s="281"/>
      <c r="FP177" s="281"/>
      <c r="FQ177" s="281"/>
      <c r="FR177" s="281"/>
      <c r="FS177" s="281"/>
      <c r="FT177" s="281"/>
      <c r="FU177" s="281"/>
      <c r="FV177" s="281"/>
      <c r="FW177" s="281"/>
      <c r="FX177" s="281"/>
      <c r="FY177" s="281"/>
      <c r="FZ177" s="281"/>
      <c r="GA177" s="281"/>
      <c r="GB177" s="281"/>
      <c r="GC177" s="281"/>
      <c r="GD177" s="281"/>
      <c r="GE177" s="281"/>
      <c r="GF177" s="281"/>
      <c r="GG177" s="281"/>
      <c r="GH177" s="281"/>
      <c r="GI177" s="281"/>
      <c r="GJ177" s="281"/>
      <c r="GK177" s="281"/>
      <c r="GL177" s="281"/>
      <c r="GM177" s="281"/>
      <c r="GN177" s="281"/>
      <c r="GO177" s="281"/>
      <c r="GP177" s="281"/>
      <c r="GQ177" s="281"/>
      <c r="GR177" s="281"/>
      <c r="GS177" s="281"/>
      <c r="GT177" s="281"/>
      <c r="GU177" s="281"/>
      <c r="GV177" s="281"/>
      <c r="GW177" s="281"/>
      <c r="GX177" s="281"/>
      <c r="GY177" s="281"/>
      <c r="GZ177" s="281"/>
      <c r="HA177" s="281"/>
      <c r="HB177" s="281"/>
      <c r="HC177" s="281"/>
      <c r="HD177" s="281"/>
      <c r="HE177" s="281"/>
      <c r="HF177" s="281"/>
      <c r="HG177" s="281"/>
      <c r="HH177" s="281"/>
      <c r="HI177" s="281"/>
      <c r="HJ177" s="281"/>
      <c r="HK177" s="281"/>
      <c r="HL177" s="281"/>
      <c r="HM177" s="281"/>
      <c r="HN177" s="281"/>
      <c r="HO177" s="281"/>
      <c r="HP177" s="281"/>
      <c r="HQ177" s="281"/>
      <c r="HR177" s="281"/>
      <c r="HS177" s="281"/>
      <c r="HT177" s="281"/>
      <c r="HU177" s="281"/>
      <c r="HV177" s="281"/>
      <c r="HW177" s="281"/>
      <c r="HX177" s="281"/>
      <c r="HY177" s="281"/>
      <c r="HZ177" s="281"/>
      <c r="IA177" s="281"/>
      <c r="IB177" s="281"/>
      <c r="IC177" s="281"/>
      <c r="ID177" s="281"/>
      <c r="IE177" s="281"/>
      <c r="IF177" s="281"/>
      <c r="IG177" s="281"/>
      <c r="IH177" s="281"/>
      <c r="II177" s="281"/>
      <c r="IJ177" s="281"/>
      <c r="IK177" s="281"/>
    </row>
    <row r="178" spans="1:245" s="43" customFormat="1" ht="16.5" customHeight="1" x14ac:dyDescent="0.2">
      <c r="A178" s="281"/>
      <c r="B178" s="174" t="s">
        <v>170</v>
      </c>
      <c r="C178" s="62"/>
      <c r="D178" s="62"/>
      <c r="E178" s="281"/>
      <c r="F178" s="281"/>
      <c r="G178" s="281"/>
      <c r="H178" s="281"/>
      <c r="I178" s="281"/>
      <c r="J178" s="62"/>
      <c r="K178" s="62"/>
      <c r="L178" s="281"/>
      <c r="M178" s="281"/>
      <c r="N178" s="281"/>
      <c r="O178" s="281"/>
      <c r="P178" s="281"/>
      <c r="Q178" s="281"/>
      <c r="R178" s="667"/>
      <c r="S178" s="281"/>
      <c r="T178" s="281"/>
      <c r="U178" s="281"/>
      <c r="V178" s="281"/>
      <c r="W178" s="281"/>
      <c r="X178" s="281"/>
      <c r="Y178" s="281"/>
      <c r="Z178" s="281"/>
      <c r="AA178" s="281"/>
      <c r="AB178" s="281"/>
      <c r="AC178" s="281"/>
      <c r="AD178" s="281"/>
      <c r="AE178" s="281"/>
      <c r="AF178" s="281"/>
      <c r="AG178" s="281"/>
      <c r="AH178" s="281"/>
      <c r="AI178" s="281"/>
      <c r="AJ178" s="281"/>
      <c r="AK178" s="281"/>
      <c r="AL178" s="281"/>
      <c r="AM178" s="281"/>
      <c r="AN178" s="281"/>
      <c r="AO178" s="281"/>
      <c r="AP178" s="281"/>
      <c r="AQ178" s="281"/>
      <c r="AR178" s="281"/>
      <c r="AS178" s="281"/>
      <c r="AT178" s="281"/>
      <c r="AU178" s="281"/>
      <c r="AV178" s="281"/>
      <c r="AW178" s="281"/>
      <c r="AX178" s="281"/>
      <c r="AY178" s="281"/>
      <c r="AZ178" s="281"/>
      <c r="BA178" s="281"/>
      <c r="BB178" s="281"/>
      <c r="BC178" s="281"/>
      <c r="BD178" s="281"/>
      <c r="BE178" s="281"/>
      <c r="BF178" s="281"/>
      <c r="BG178" s="281"/>
      <c r="BH178" s="281"/>
      <c r="BI178" s="281"/>
      <c r="BJ178" s="281"/>
      <c r="BK178" s="281"/>
      <c r="BL178" s="281"/>
      <c r="BM178" s="281"/>
      <c r="BN178" s="281"/>
      <c r="BO178" s="281"/>
      <c r="BP178" s="281"/>
      <c r="BQ178" s="281"/>
      <c r="BR178" s="281"/>
      <c r="BS178" s="281"/>
      <c r="BT178" s="281"/>
      <c r="BU178" s="281"/>
      <c r="BV178" s="281"/>
      <c r="BW178" s="281"/>
      <c r="BX178" s="281"/>
      <c r="BY178" s="281"/>
      <c r="BZ178" s="281"/>
      <c r="CA178" s="281"/>
      <c r="CB178" s="281"/>
      <c r="CC178" s="281"/>
      <c r="CD178" s="281"/>
      <c r="CE178" s="281"/>
      <c r="CF178" s="281"/>
      <c r="CG178" s="281"/>
      <c r="CH178" s="281"/>
      <c r="CI178" s="281"/>
      <c r="CJ178" s="281"/>
      <c r="CK178" s="281"/>
      <c r="CL178" s="281"/>
      <c r="CM178" s="281"/>
      <c r="CN178" s="281"/>
      <c r="CO178" s="281"/>
      <c r="CP178" s="281"/>
      <c r="CQ178" s="281"/>
      <c r="CR178" s="281"/>
      <c r="CS178" s="281"/>
      <c r="CT178" s="281"/>
      <c r="CU178" s="281"/>
      <c r="CV178" s="281"/>
      <c r="CW178" s="281"/>
      <c r="CX178" s="281"/>
      <c r="CY178" s="281"/>
      <c r="CZ178" s="281"/>
      <c r="DA178" s="281"/>
      <c r="DB178" s="281"/>
      <c r="DC178" s="281"/>
      <c r="DD178" s="281"/>
      <c r="DE178" s="281"/>
      <c r="DF178" s="281"/>
      <c r="DG178" s="281"/>
      <c r="DH178" s="281"/>
      <c r="DI178" s="281"/>
      <c r="DJ178" s="281"/>
      <c r="DK178" s="281"/>
      <c r="DL178" s="281"/>
      <c r="DM178" s="281"/>
      <c r="DN178" s="281"/>
      <c r="DO178" s="281"/>
      <c r="DP178" s="281"/>
      <c r="DQ178" s="281"/>
      <c r="DR178" s="281"/>
      <c r="DS178" s="281"/>
      <c r="DT178" s="281"/>
      <c r="DU178" s="281"/>
      <c r="DV178" s="281"/>
      <c r="DW178" s="281"/>
      <c r="DX178" s="281"/>
      <c r="DY178" s="281"/>
      <c r="DZ178" s="281"/>
      <c r="EA178" s="281"/>
      <c r="EB178" s="281"/>
      <c r="EC178" s="281"/>
      <c r="ED178" s="281"/>
      <c r="EE178" s="281"/>
      <c r="EF178" s="281"/>
      <c r="EG178" s="281"/>
      <c r="EH178" s="281"/>
      <c r="EI178" s="281"/>
      <c r="EJ178" s="281"/>
      <c r="EK178" s="281"/>
      <c r="EL178" s="281"/>
      <c r="EM178" s="281"/>
      <c r="EN178" s="281"/>
      <c r="EO178" s="281"/>
      <c r="EP178" s="281"/>
      <c r="EQ178" s="281"/>
      <c r="ER178" s="281"/>
      <c r="ES178" s="281"/>
      <c r="ET178" s="281"/>
      <c r="EU178" s="281"/>
      <c r="EV178" s="281"/>
      <c r="EW178" s="281"/>
      <c r="EX178" s="281"/>
      <c r="EY178" s="281"/>
      <c r="EZ178" s="281"/>
      <c r="FA178" s="281"/>
      <c r="FB178" s="281"/>
      <c r="FC178" s="281"/>
      <c r="FD178" s="281"/>
      <c r="FE178" s="281"/>
      <c r="FF178" s="281"/>
      <c r="FG178" s="281"/>
      <c r="FH178" s="281"/>
      <c r="FI178" s="281"/>
      <c r="FJ178" s="281"/>
      <c r="FK178" s="281"/>
      <c r="FL178" s="281"/>
      <c r="FM178" s="281"/>
      <c r="FN178" s="281"/>
      <c r="FO178" s="281"/>
      <c r="FP178" s="281"/>
      <c r="FQ178" s="281"/>
      <c r="FR178" s="281"/>
      <c r="FS178" s="281"/>
      <c r="FT178" s="281"/>
      <c r="FU178" s="281"/>
      <c r="FV178" s="281"/>
      <c r="FW178" s="281"/>
      <c r="FX178" s="281"/>
      <c r="FY178" s="281"/>
      <c r="FZ178" s="281"/>
      <c r="GA178" s="281"/>
      <c r="GB178" s="281"/>
      <c r="GC178" s="281"/>
      <c r="GD178" s="281"/>
      <c r="GE178" s="281"/>
      <c r="GF178" s="281"/>
      <c r="GG178" s="281"/>
      <c r="GH178" s="281"/>
      <c r="GI178" s="281"/>
      <c r="GJ178" s="281"/>
      <c r="GK178" s="281"/>
      <c r="GL178" s="281"/>
      <c r="GM178" s="281"/>
      <c r="GN178" s="281"/>
      <c r="GO178" s="281"/>
      <c r="GP178" s="281"/>
      <c r="GQ178" s="281"/>
      <c r="GR178" s="281"/>
      <c r="GS178" s="281"/>
      <c r="GT178" s="281"/>
      <c r="GU178" s="281"/>
      <c r="GV178" s="281"/>
      <c r="GW178" s="281"/>
      <c r="GX178" s="281"/>
      <c r="GY178" s="281"/>
      <c r="GZ178" s="281"/>
      <c r="HA178" s="281"/>
      <c r="HB178" s="281"/>
      <c r="HC178" s="281"/>
      <c r="HD178" s="281"/>
      <c r="HE178" s="281"/>
      <c r="HF178" s="281"/>
      <c r="HG178" s="281"/>
      <c r="HH178" s="281"/>
      <c r="HI178" s="281"/>
      <c r="HJ178" s="281"/>
      <c r="HK178" s="281"/>
      <c r="HL178" s="281"/>
      <c r="HM178" s="281"/>
      <c r="HN178" s="281"/>
      <c r="HO178" s="281"/>
      <c r="HP178" s="281"/>
      <c r="HQ178" s="281"/>
      <c r="HR178" s="281"/>
      <c r="HS178" s="281"/>
      <c r="HT178" s="281"/>
      <c r="HU178" s="281"/>
      <c r="HV178" s="281"/>
      <c r="HW178" s="281"/>
      <c r="HX178" s="281"/>
      <c r="HY178" s="281"/>
      <c r="HZ178" s="281"/>
      <c r="IA178" s="281"/>
      <c r="IB178" s="281"/>
      <c r="IC178" s="281"/>
      <c r="ID178" s="281"/>
      <c r="IE178" s="281"/>
      <c r="IF178" s="281"/>
      <c r="IG178" s="281"/>
      <c r="IH178" s="281"/>
      <c r="II178" s="281"/>
      <c r="IJ178" s="281"/>
      <c r="IK178" s="281"/>
    </row>
    <row r="179" spans="1:245" s="43" customFormat="1" ht="16.5" customHeight="1" x14ac:dyDescent="0.2">
      <c r="A179" s="281"/>
      <c r="B179" s="174" t="s">
        <v>171</v>
      </c>
      <c r="C179" s="62"/>
      <c r="D179" s="62"/>
      <c r="E179" s="281"/>
      <c r="F179" s="281"/>
      <c r="G179" s="281"/>
      <c r="H179" s="281"/>
      <c r="I179" s="281"/>
      <c r="J179" s="62"/>
      <c r="K179" s="62"/>
      <c r="L179" s="281"/>
      <c r="M179" s="281"/>
      <c r="N179" s="281"/>
      <c r="O179" s="281"/>
      <c r="P179" s="281"/>
      <c r="Q179" s="281"/>
      <c r="R179" s="667"/>
      <c r="S179" s="281"/>
      <c r="T179" s="281"/>
      <c r="U179" s="281"/>
      <c r="V179" s="281"/>
      <c r="W179" s="281"/>
      <c r="X179" s="281"/>
      <c r="Y179" s="281"/>
      <c r="Z179" s="281"/>
      <c r="AA179" s="281"/>
      <c r="AB179" s="281"/>
      <c r="AC179" s="281"/>
      <c r="AD179" s="281"/>
      <c r="AE179" s="281"/>
      <c r="AF179" s="281"/>
      <c r="AG179" s="281"/>
      <c r="AH179" s="281"/>
      <c r="AI179" s="281"/>
      <c r="AJ179" s="281"/>
      <c r="AK179" s="281"/>
      <c r="AL179" s="281"/>
      <c r="AM179" s="281"/>
      <c r="AN179" s="281"/>
      <c r="AO179" s="281"/>
      <c r="AP179" s="281"/>
      <c r="AQ179" s="281"/>
      <c r="AR179" s="281"/>
      <c r="AS179" s="281"/>
      <c r="AT179" s="281"/>
      <c r="AU179" s="281"/>
      <c r="AV179" s="281"/>
      <c r="AW179" s="281"/>
      <c r="AX179" s="281"/>
      <c r="AY179" s="281"/>
      <c r="AZ179" s="281"/>
      <c r="BA179" s="281"/>
      <c r="BB179" s="281"/>
      <c r="BC179" s="281"/>
      <c r="BD179" s="281"/>
      <c r="BE179" s="281"/>
      <c r="BF179" s="281"/>
      <c r="BG179" s="281"/>
      <c r="BH179" s="281"/>
      <c r="BI179" s="281"/>
      <c r="BJ179" s="281"/>
      <c r="BK179" s="281"/>
      <c r="BL179" s="281"/>
      <c r="BM179" s="281"/>
      <c r="BN179" s="281"/>
      <c r="BO179" s="281"/>
      <c r="BP179" s="281"/>
      <c r="BQ179" s="281"/>
      <c r="BR179" s="281"/>
      <c r="BS179" s="281"/>
      <c r="BT179" s="281"/>
      <c r="BU179" s="281"/>
      <c r="BV179" s="281"/>
      <c r="BW179" s="281"/>
      <c r="BX179" s="281"/>
      <c r="BY179" s="281"/>
      <c r="BZ179" s="281"/>
      <c r="CA179" s="281"/>
      <c r="CB179" s="281"/>
      <c r="CC179" s="281"/>
      <c r="CD179" s="281"/>
      <c r="CE179" s="281"/>
      <c r="CF179" s="281"/>
      <c r="CG179" s="281"/>
      <c r="CH179" s="281"/>
      <c r="CI179" s="281"/>
      <c r="CJ179" s="281"/>
      <c r="CK179" s="281"/>
      <c r="CL179" s="281"/>
      <c r="CM179" s="281"/>
      <c r="CN179" s="281"/>
      <c r="CO179" s="281"/>
      <c r="CP179" s="281"/>
      <c r="CQ179" s="281"/>
      <c r="CR179" s="281"/>
      <c r="CS179" s="281"/>
      <c r="CT179" s="281"/>
      <c r="CU179" s="281"/>
      <c r="CV179" s="281"/>
      <c r="CW179" s="281"/>
      <c r="CX179" s="281"/>
      <c r="CY179" s="281"/>
      <c r="CZ179" s="281"/>
      <c r="DA179" s="281"/>
      <c r="DB179" s="281"/>
      <c r="DC179" s="281"/>
      <c r="DD179" s="281"/>
      <c r="DE179" s="281"/>
      <c r="DF179" s="281"/>
      <c r="DG179" s="281"/>
      <c r="DH179" s="281"/>
      <c r="DI179" s="281"/>
      <c r="DJ179" s="281"/>
      <c r="DK179" s="281"/>
      <c r="DL179" s="281"/>
      <c r="DM179" s="281"/>
      <c r="DN179" s="281"/>
      <c r="DO179" s="281"/>
      <c r="DP179" s="281"/>
      <c r="DQ179" s="281"/>
      <c r="DR179" s="281"/>
      <c r="DS179" s="281"/>
      <c r="DT179" s="281"/>
      <c r="DU179" s="281"/>
      <c r="DV179" s="281"/>
      <c r="DW179" s="281"/>
      <c r="DX179" s="281"/>
      <c r="DY179" s="281"/>
      <c r="DZ179" s="281"/>
      <c r="EA179" s="281"/>
      <c r="EB179" s="281"/>
      <c r="EC179" s="281"/>
      <c r="ED179" s="281"/>
      <c r="EE179" s="281"/>
      <c r="EF179" s="281"/>
      <c r="EG179" s="281"/>
      <c r="EH179" s="281"/>
      <c r="EI179" s="281"/>
      <c r="EJ179" s="281"/>
      <c r="EK179" s="281"/>
      <c r="EL179" s="281"/>
      <c r="EM179" s="281"/>
      <c r="EN179" s="281"/>
      <c r="EO179" s="281"/>
      <c r="EP179" s="281"/>
      <c r="EQ179" s="281"/>
      <c r="ER179" s="281"/>
      <c r="ES179" s="281"/>
      <c r="ET179" s="281"/>
      <c r="EU179" s="281"/>
      <c r="EV179" s="281"/>
      <c r="EW179" s="281"/>
      <c r="EX179" s="281"/>
      <c r="EY179" s="281"/>
      <c r="EZ179" s="281"/>
      <c r="FA179" s="281"/>
      <c r="FB179" s="281"/>
      <c r="FC179" s="281"/>
      <c r="FD179" s="281"/>
      <c r="FE179" s="281"/>
      <c r="FF179" s="281"/>
      <c r="FG179" s="281"/>
      <c r="FH179" s="281"/>
      <c r="FI179" s="281"/>
      <c r="FJ179" s="281"/>
      <c r="FK179" s="281"/>
      <c r="FL179" s="281"/>
      <c r="FM179" s="281"/>
      <c r="FN179" s="281"/>
      <c r="FO179" s="281"/>
      <c r="FP179" s="281"/>
      <c r="FQ179" s="281"/>
      <c r="FR179" s="281"/>
      <c r="FS179" s="281"/>
      <c r="FT179" s="281"/>
      <c r="FU179" s="281"/>
      <c r="FV179" s="281"/>
      <c r="FW179" s="281"/>
      <c r="FX179" s="281"/>
      <c r="FY179" s="281"/>
      <c r="FZ179" s="281"/>
      <c r="GA179" s="281"/>
      <c r="GB179" s="281"/>
      <c r="GC179" s="281"/>
      <c r="GD179" s="281"/>
      <c r="GE179" s="281"/>
      <c r="GF179" s="281"/>
      <c r="GG179" s="281"/>
      <c r="GH179" s="281"/>
      <c r="GI179" s="281"/>
      <c r="GJ179" s="281"/>
      <c r="GK179" s="281"/>
      <c r="GL179" s="281"/>
      <c r="GM179" s="281"/>
      <c r="GN179" s="281"/>
      <c r="GO179" s="281"/>
      <c r="GP179" s="281"/>
      <c r="GQ179" s="281"/>
      <c r="GR179" s="281"/>
      <c r="GS179" s="281"/>
      <c r="GT179" s="281"/>
      <c r="GU179" s="281"/>
      <c r="GV179" s="281"/>
      <c r="GW179" s="281"/>
      <c r="GX179" s="281"/>
      <c r="GY179" s="281"/>
      <c r="GZ179" s="281"/>
      <c r="HA179" s="281"/>
      <c r="HB179" s="281"/>
      <c r="HC179" s="281"/>
      <c r="HD179" s="281"/>
      <c r="HE179" s="281"/>
      <c r="HF179" s="281"/>
      <c r="HG179" s="281"/>
      <c r="HH179" s="281"/>
      <c r="HI179" s="281"/>
      <c r="HJ179" s="281"/>
      <c r="HK179" s="281"/>
      <c r="HL179" s="281"/>
      <c r="HM179" s="281"/>
      <c r="HN179" s="281"/>
      <c r="HO179" s="281"/>
      <c r="HP179" s="281"/>
      <c r="HQ179" s="281"/>
      <c r="HR179" s="281"/>
      <c r="HS179" s="281"/>
      <c r="HT179" s="281"/>
      <c r="HU179" s="281"/>
      <c r="HV179" s="281"/>
      <c r="HW179" s="281"/>
      <c r="HX179" s="281"/>
      <c r="HY179" s="281"/>
      <c r="HZ179" s="281"/>
      <c r="IA179" s="281"/>
      <c r="IB179" s="281"/>
      <c r="IC179" s="281"/>
      <c r="ID179" s="281"/>
      <c r="IE179" s="281"/>
      <c r="IF179" s="281"/>
      <c r="IG179" s="281"/>
      <c r="IH179" s="281"/>
      <c r="II179" s="281"/>
      <c r="IJ179" s="281"/>
      <c r="IK179" s="281"/>
    </row>
    <row r="180" spans="1:245" s="43" customFormat="1" ht="24" customHeight="1" x14ac:dyDescent="0.2">
      <c r="A180" s="281"/>
      <c r="B180" s="274" t="s">
        <v>172</v>
      </c>
      <c r="C180" s="62"/>
      <c r="D180" s="62"/>
      <c r="E180" s="281"/>
      <c r="F180" s="281"/>
      <c r="G180" s="281"/>
      <c r="H180" s="281"/>
      <c r="I180" s="281"/>
      <c r="J180" s="62"/>
      <c r="K180" s="62"/>
      <c r="L180" s="281"/>
      <c r="M180" s="281"/>
      <c r="N180" s="281"/>
      <c r="O180" s="281"/>
      <c r="P180" s="281"/>
      <c r="Q180" s="281"/>
      <c r="R180" s="667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81"/>
      <c r="AE180" s="281"/>
      <c r="AF180" s="281"/>
      <c r="AG180" s="281"/>
      <c r="AH180" s="281"/>
      <c r="AI180" s="281"/>
      <c r="AJ180" s="281"/>
      <c r="AK180" s="281"/>
      <c r="AL180" s="281"/>
      <c r="AM180" s="281"/>
      <c r="AN180" s="281"/>
      <c r="AO180" s="281"/>
      <c r="AP180" s="281"/>
      <c r="AQ180" s="281"/>
      <c r="AR180" s="281"/>
      <c r="AS180" s="281"/>
      <c r="AT180" s="281"/>
      <c r="AU180" s="281"/>
      <c r="AV180" s="281"/>
      <c r="AW180" s="281"/>
      <c r="AX180" s="281"/>
      <c r="AY180" s="281"/>
      <c r="AZ180" s="281"/>
      <c r="BA180" s="281"/>
      <c r="BB180" s="281"/>
      <c r="BC180" s="281"/>
      <c r="BD180" s="281"/>
      <c r="BE180" s="281"/>
      <c r="BF180" s="281"/>
      <c r="BG180" s="281"/>
      <c r="BH180" s="281"/>
      <c r="BI180" s="281"/>
      <c r="BJ180" s="281"/>
      <c r="BK180" s="281"/>
      <c r="BL180" s="281"/>
      <c r="BM180" s="281"/>
      <c r="BN180" s="281"/>
      <c r="BO180" s="281"/>
      <c r="BP180" s="281"/>
      <c r="BQ180" s="281"/>
      <c r="BR180" s="281"/>
      <c r="BS180" s="281"/>
      <c r="BT180" s="281"/>
      <c r="BU180" s="281"/>
      <c r="BV180" s="281"/>
      <c r="BW180" s="281"/>
      <c r="BX180" s="281"/>
      <c r="BY180" s="281"/>
      <c r="BZ180" s="281"/>
      <c r="CA180" s="281"/>
      <c r="CB180" s="281"/>
      <c r="CC180" s="281"/>
      <c r="CD180" s="281"/>
      <c r="CE180" s="281"/>
      <c r="CF180" s="281"/>
      <c r="CG180" s="281"/>
      <c r="CH180" s="281"/>
      <c r="CI180" s="281"/>
      <c r="CJ180" s="281"/>
      <c r="CK180" s="281"/>
      <c r="CL180" s="281"/>
      <c r="CM180" s="281"/>
      <c r="CN180" s="281"/>
      <c r="CO180" s="281"/>
      <c r="CP180" s="281"/>
      <c r="CQ180" s="281"/>
      <c r="CR180" s="281"/>
      <c r="CS180" s="281"/>
      <c r="CT180" s="281"/>
      <c r="CU180" s="281"/>
      <c r="CV180" s="281"/>
      <c r="CW180" s="281"/>
      <c r="CX180" s="281"/>
      <c r="CY180" s="281"/>
      <c r="CZ180" s="281"/>
      <c r="DA180" s="281"/>
      <c r="DB180" s="281"/>
      <c r="DC180" s="281"/>
      <c r="DD180" s="281"/>
      <c r="DE180" s="281"/>
      <c r="DF180" s="281"/>
      <c r="DG180" s="281"/>
      <c r="DH180" s="281"/>
      <c r="DI180" s="281"/>
      <c r="DJ180" s="281"/>
      <c r="DK180" s="281"/>
      <c r="DL180" s="281"/>
      <c r="DM180" s="281"/>
      <c r="DN180" s="281"/>
      <c r="DO180" s="281"/>
      <c r="DP180" s="281"/>
      <c r="DQ180" s="281"/>
      <c r="DR180" s="281"/>
      <c r="DS180" s="281"/>
      <c r="DT180" s="281"/>
      <c r="DU180" s="281"/>
      <c r="DV180" s="281"/>
      <c r="DW180" s="281"/>
      <c r="DX180" s="281"/>
      <c r="DY180" s="281"/>
      <c r="DZ180" s="281"/>
      <c r="EA180" s="281"/>
      <c r="EB180" s="281"/>
      <c r="EC180" s="281"/>
      <c r="ED180" s="281"/>
      <c r="EE180" s="281"/>
      <c r="EF180" s="281"/>
      <c r="EG180" s="281"/>
      <c r="EH180" s="281"/>
      <c r="EI180" s="281"/>
      <c r="EJ180" s="281"/>
      <c r="EK180" s="281"/>
      <c r="EL180" s="281"/>
      <c r="EM180" s="281"/>
      <c r="EN180" s="281"/>
      <c r="EO180" s="281"/>
      <c r="EP180" s="281"/>
      <c r="EQ180" s="281"/>
      <c r="ER180" s="281"/>
      <c r="ES180" s="281"/>
      <c r="ET180" s="281"/>
      <c r="EU180" s="281"/>
      <c r="EV180" s="281"/>
      <c r="EW180" s="281"/>
      <c r="EX180" s="281"/>
      <c r="EY180" s="281"/>
      <c r="EZ180" s="281"/>
      <c r="FA180" s="281"/>
      <c r="FB180" s="281"/>
      <c r="FC180" s="281"/>
      <c r="FD180" s="281"/>
      <c r="FE180" s="281"/>
      <c r="FF180" s="281"/>
      <c r="FG180" s="281"/>
      <c r="FH180" s="281"/>
      <c r="FI180" s="281"/>
      <c r="FJ180" s="281"/>
      <c r="FK180" s="281"/>
      <c r="FL180" s="281"/>
      <c r="FM180" s="281"/>
      <c r="FN180" s="281"/>
      <c r="FO180" s="281"/>
      <c r="FP180" s="281"/>
      <c r="FQ180" s="281"/>
      <c r="FR180" s="281"/>
      <c r="FS180" s="281"/>
      <c r="FT180" s="281"/>
      <c r="FU180" s="281"/>
      <c r="FV180" s="281"/>
      <c r="FW180" s="281"/>
      <c r="FX180" s="281"/>
      <c r="FY180" s="281"/>
      <c r="FZ180" s="281"/>
      <c r="GA180" s="281"/>
      <c r="GB180" s="281"/>
      <c r="GC180" s="281"/>
      <c r="GD180" s="281"/>
      <c r="GE180" s="281"/>
      <c r="GF180" s="281"/>
      <c r="GG180" s="281"/>
      <c r="GH180" s="281"/>
      <c r="GI180" s="281"/>
      <c r="GJ180" s="281"/>
      <c r="GK180" s="281"/>
      <c r="GL180" s="281"/>
      <c r="GM180" s="281"/>
      <c r="GN180" s="281"/>
      <c r="GO180" s="281"/>
      <c r="GP180" s="281"/>
      <c r="GQ180" s="281"/>
      <c r="GR180" s="281"/>
      <c r="GS180" s="281"/>
      <c r="GT180" s="281"/>
      <c r="GU180" s="281"/>
      <c r="GV180" s="281"/>
      <c r="GW180" s="281"/>
      <c r="GX180" s="281"/>
      <c r="GY180" s="281"/>
      <c r="GZ180" s="281"/>
      <c r="HA180" s="281"/>
      <c r="HB180" s="281"/>
      <c r="HC180" s="281"/>
      <c r="HD180" s="281"/>
      <c r="HE180" s="281"/>
      <c r="HF180" s="281"/>
      <c r="HG180" s="281"/>
      <c r="HH180" s="281"/>
      <c r="HI180" s="281"/>
      <c r="HJ180" s="281"/>
      <c r="HK180" s="281"/>
      <c r="HL180" s="281"/>
      <c r="HM180" s="281"/>
      <c r="HN180" s="281"/>
      <c r="HO180" s="281"/>
      <c r="HP180" s="281"/>
      <c r="HQ180" s="281"/>
      <c r="HR180" s="281"/>
      <c r="HS180" s="281"/>
      <c r="HT180" s="281"/>
      <c r="HU180" s="281"/>
      <c r="HV180" s="281"/>
      <c r="HW180" s="281"/>
      <c r="HX180" s="281"/>
      <c r="HY180" s="281"/>
      <c r="HZ180" s="281"/>
      <c r="IA180" s="281"/>
      <c r="IB180" s="281"/>
      <c r="IC180" s="281"/>
      <c r="ID180" s="281"/>
      <c r="IE180" s="281"/>
      <c r="IF180" s="281"/>
      <c r="IG180" s="281"/>
      <c r="IH180" s="281"/>
      <c r="II180" s="281"/>
      <c r="IJ180" s="281"/>
      <c r="IK180" s="281"/>
    </row>
    <row r="181" spans="1:245" s="59" customFormat="1" ht="6" customHeight="1" x14ac:dyDescent="0.2">
      <c r="A181" s="16"/>
      <c r="B181" s="16"/>
      <c r="C181" s="18"/>
      <c r="D181" s="18"/>
      <c r="E181" s="18"/>
      <c r="F181" s="1"/>
      <c r="G181" s="1"/>
      <c r="H181" s="1"/>
      <c r="I181" s="1"/>
      <c r="J181" s="1"/>
      <c r="K181" s="1"/>
      <c r="L181" s="1"/>
      <c r="M181" s="18"/>
      <c r="N181" s="18"/>
      <c r="O181" s="1"/>
      <c r="P181" s="1"/>
      <c r="Q181" s="1"/>
      <c r="R181" s="649"/>
      <c r="S181" s="58"/>
      <c r="T181" s="58"/>
      <c r="U181" s="58"/>
      <c r="V181" s="58"/>
      <c r="W181" s="58"/>
      <c r="X181" s="58"/>
      <c r="Y181" s="58"/>
    </row>
    <row r="182" spans="1:245" s="59" customFormat="1" ht="6" customHeight="1" x14ac:dyDescent="0.2">
      <c r="A182" s="16"/>
      <c r="B182" s="16"/>
      <c r="C182" s="18"/>
      <c r="D182" s="18"/>
      <c r="E182" s="18"/>
      <c r="F182" s="1"/>
      <c r="G182" s="1"/>
      <c r="H182" s="1"/>
      <c r="I182" s="1"/>
      <c r="J182" s="1"/>
      <c r="K182" s="1"/>
      <c r="L182" s="1"/>
      <c r="M182" s="18"/>
      <c r="N182" s="18"/>
      <c r="O182" s="1"/>
      <c r="P182" s="1"/>
      <c r="Q182" s="1"/>
      <c r="R182" s="649"/>
      <c r="S182" s="58"/>
      <c r="T182" s="58"/>
      <c r="U182" s="58"/>
      <c r="V182" s="58"/>
      <c r="W182" s="58"/>
      <c r="X182" s="58"/>
      <c r="Y182" s="58"/>
    </row>
    <row r="183" spans="1:245" s="61" customFormat="1" ht="15.75" customHeight="1" x14ac:dyDescent="0.2">
      <c r="A183" s="141"/>
      <c r="B183" s="741" t="s">
        <v>1</v>
      </c>
      <c r="C183" s="1041"/>
      <c r="D183" s="21" t="s">
        <v>2</v>
      </c>
      <c r="E183" s="22" t="s">
        <v>3</v>
      </c>
      <c r="F183" s="376"/>
      <c r="G183" s="23"/>
      <c r="H183" s="23"/>
      <c r="I183" s="23"/>
      <c r="J183" s="23"/>
      <c r="K183" s="23"/>
      <c r="L183" s="23"/>
      <c r="M183" s="23"/>
      <c r="N183" s="23"/>
      <c r="O183" s="20" t="s">
        <v>4</v>
      </c>
      <c r="P183" s="20" t="s">
        <v>5</v>
      </c>
      <c r="Q183" s="616" t="s">
        <v>6</v>
      </c>
      <c r="R183" s="651"/>
      <c r="S183" s="60"/>
      <c r="T183" s="60"/>
      <c r="U183" s="60"/>
      <c r="V183" s="60"/>
      <c r="W183" s="60"/>
      <c r="X183" s="60"/>
    </row>
    <row r="184" spans="1:245" ht="15.75" customHeight="1" x14ac:dyDescent="0.2">
      <c r="A184" s="36"/>
      <c r="B184" s="730"/>
      <c r="C184" s="1046"/>
      <c r="D184" s="27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316"/>
      <c r="P184" s="200"/>
      <c r="Q184" s="1044" t="s">
        <v>10</v>
      </c>
      <c r="R184" s="639"/>
      <c r="S184" s="56"/>
      <c r="T184" s="56"/>
      <c r="U184" s="56"/>
      <c r="V184" s="56"/>
      <c r="W184" s="56"/>
      <c r="X184" s="56"/>
    </row>
    <row r="185" spans="1:245" s="61" customFormat="1" ht="15.75" customHeight="1" x14ac:dyDescent="0.2">
      <c r="A185" s="141"/>
      <c r="B185" s="745" t="s">
        <v>30</v>
      </c>
      <c r="C185" s="1048"/>
      <c r="D185" s="30" t="s">
        <v>134</v>
      </c>
      <c r="E185" s="31" t="s">
        <v>31</v>
      </c>
      <c r="G185" s="32"/>
      <c r="H185" s="32"/>
      <c r="I185" s="32"/>
      <c r="J185" s="32"/>
      <c r="K185" s="32"/>
      <c r="L185" s="32"/>
      <c r="M185" s="32"/>
      <c r="N185" s="32"/>
      <c r="O185" s="33" t="s">
        <v>11</v>
      </c>
      <c r="P185" s="236" t="s">
        <v>12</v>
      </c>
      <c r="Q185" s="1047"/>
      <c r="R185" s="651"/>
      <c r="S185" s="60"/>
      <c r="T185" s="60"/>
      <c r="U185" s="60"/>
      <c r="V185" s="60"/>
      <c r="W185" s="60"/>
      <c r="X185" s="60"/>
    </row>
    <row r="186" spans="1:245" ht="17.25" customHeight="1" x14ac:dyDescent="0.2">
      <c r="A186" s="36"/>
      <c r="B186" s="1049">
        <v>1</v>
      </c>
      <c r="C186" s="1050"/>
      <c r="D186" s="317">
        <v>1</v>
      </c>
      <c r="E186" s="952" t="s">
        <v>173</v>
      </c>
      <c r="F186" s="953"/>
      <c r="G186" s="953"/>
      <c r="H186" s="953"/>
      <c r="I186" s="953"/>
      <c r="J186" s="953"/>
      <c r="K186" s="953"/>
      <c r="L186" s="953"/>
      <c r="M186" s="953"/>
      <c r="N186" s="954"/>
      <c r="O186" s="375">
        <v>500</v>
      </c>
      <c r="P186" s="255">
        <f>(O186*D186)</f>
        <v>500</v>
      </c>
      <c r="Q186" s="73"/>
      <c r="R186" s="639"/>
      <c r="S186" s="56"/>
      <c r="T186" s="56"/>
      <c r="U186" s="56"/>
      <c r="V186" s="56"/>
      <c r="W186" s="56"/>
      <c r="X186" s="56"/>
      <c r="IH186" s="63" t="e">
        <f>#REF!</f>
        <v>#REF!</v>
      </c>
      <c r="II186" s="64" t="e">
        <f>IF(IH186&lt;&gt;0,IH186,"")</f>
        <v>#REF!</v>
      </c>
    </row>
    <row r="187" spans="1:245" ht="17.25" customHeight="1" x14ac:dyDescent="0.2">
      <c r="A187" s="36"/>
      <c r="B187" s="827">
        <v>2</v>
      </c>
      <c r="C187" s="828"/>
      <c r="D187" s="318">
        <v>2</v>
      </c>
      <c r="E187" s="952" t="s">
        <v>174</v>
      </c>
      <c r="F187" s="953"/>
      <c r="G187" s="953"/>
      <c r="H187" s="953"/>
      <c r="I187" s="953"/>
      <c r="J187" s="953"/>
      <c r="K187" s="953"/>
      <c r="L187" s="953"/>
      <c r="M187" s="953"/>
      <c r="N187" s="954"/>
      <c r="O187" s="375">
        <v>200</v>
      </c>
      <c r="P187" s="255">
        <f>(O187*D187)</f>
        <v>400</v>
      </c>
      <c r="Q187" s="73"/>
      <c r="R187" s="639"/>
      <c r="S187" s="56"/>
      <c r="T187" s="56"/>
      <c r="U187" s="56"/>
      <c r="V187" s="56"/>
      <c r="W187" s="56"/>
      <c r="X187" s="56"/>
      <c r="IH187" s="63" t="e">
        <f>#REF!</f>
        <v>#REF!</v>
      </c>
      <c r="II187" s="64" t="e">
        <f>IF(IH187&lt;&gt;0,IH187,"")</f>
        <v>#REF!</v>
      </c>
    </row>
    <row r="188" spans="1:245" ht="17.25" customHeight="1" x14ac:dyDescent="0.2">
      <c r="A188" s="36"/>
      <c r="B188" s="827">
        <v>3</v>
      </c>
      <c r="C188" s="828"/>
      <c r="D188" s="318">
        <v>1</v>
      </c>
      <c r="E188" s="952" t="s">
        <v>175</v>
      </c>
      <c r="F188" s="953"/>
      <c r="G188" s="953"/>
      <c r="H188" s="953"/>
      <c r="I188" s="953"/>
      <c r="J188" s="953"/>
      <c r="K188" s="953"/>
      <c r="L188" s="953"/>
      <c r="M188" s="953"/>
      <c r="N188" s="954"/>
      <c r="O188" s="375">
        <v>2000</v>
      </c>
      <c r="P188" s="255">
        <f>(O188*D188)</f>
        <v>2000</v>
      </c>
      <c r="Q188" s="73"/>
      <c r="R188" s="639"/>
      <c r="S188" s="56"/>
      <c r="T188" s="56"/>
      <c r="U188" s="56"/>
      <c r="V188" s="56"/>
      <c r="W188" s="56"/>
      <c r="X188" s="56"/>
      <c r="IH188" s="64" t="e">
        <f>#REF!</f>
        <v>#REF!</v>
      </c>
      <c r="II188" s="64" t="e">
        <f>IF(IH188&lt;&gt;0,IH188,"")</f>
        <v>#REF!</v>
      </c>
    </row>
    <row r="189" spans="1:245" ht="17.25" customHeight="1" x14ac:dyDescent="0.2">
      <c r="A189" s="36"/>
      <c r="B189" s="827">
        <v>4</v>
      </c>
      <c r="C189" s="828"/>
      <c r="D189" s="318">
        <v>1</v>
      </c>
      <c r="E189" s="952" t="s">
        <v>176</v>
      </c>
      <c r="F189" s="953"/>
      <c r="G189" s="953"/>
      <c r="H189" s="953"/>
      <c r="I189" s="953"/>
      <c r="J189" s="953"/>
      <c r="K189" s="953"/>
      <c r="L189" s="953"/>
      <c r="M189" s="953"/>
      <c r="N189" s="954"/>
      <c r="O189" s="375">
        <v>2000</v>
      </c>
      <c r="P189" s="255">
        <f>(O189*D189)</f>
        <v>2000</v>
      </c>
      <c r="Q189" s="73"/>
      <c r="R189" s="639"/>
      <c r="S189" s="56"/>
      <c r="T189" s="56"/>
      <c r="U189" s="56"/>
      <c r="V189" s="56"/>
      <c r="W189" s="56"/>
      <c r="X189" s="56"/>
      <c r="IH189" s="64" t="e">
        <f>#REF!</f>
        <v>#REF!</v>
      </c>
      <c r="II189" s="64" t="e">
        <f>IF(IH189&lt;&gt;0,IH189,"")</f>
        <v>#REF!</v>
      </c>
    </row>
    <row r="190" spans="1:245" ht="17.25" customHeight="1" x14ac:dyDescent="0.2">
      <c r="A190" s="36"/>
      <c r="B190" s="827"/>
      <c r="C190" s="828"/>
      <c r="D190" s="318"/>
      <c r="E190" s="386"/>
      <c r="F190" s="387"/>
      <c r="G190" s="387"/>
      <c r="H190" s="387"/>
      <c r="I190" s="387"/>
      <c r="J190" s="387"/>
      <c r="K190" s="387"/>
      <c r="L190" s="387"/>
      <c r="M190" s="387"/>
      <c r="N190" s="387"/>
      <c r="O190" s="388" t="s">
        <v>13</v>
      </c>
      <c r="P190" s="406">
        <f>SUM(P186:Q189)</f>
        <v>4900</v>
      </c>
      <c r="Q190" s="73"/>
      <c r="R190" s="639"/>
      <c r="S190" s="56"/>
      <c r="T190" s="56"/>
      <c r="U190" s="56"/>
      <c r="V190" s="56"/>
      <c r="W190" s="56"/>
      <c r="X190" s="56"/>
      <c r="IH190" s="62" t="str">
        <f>IF(IG190&lt;&gt;0,IG190,"")</f>
        <v/>
      </c>
    </row>
    <row r="191" spans="1:245" s="65" customFormat="1" ht="13.5" customHeight="1" x14ac:dyDescent="0.2">
      <c r="A191" s="36"/>
      <c r="B191" s="274" t="str">
        <f>B106</f>
        <v>FAPESP, NOVEMBRO DE 2013</v>
      </c>
      <c r="C191" s="18"/>
      <c r="D191" s="18"/>
      <c r="E191" s="18"/>
      <c r="F191" s="1"/>
      <c r="G191" s="1"/>
      <c r="H191" s="1"/>
      <c r="I191" s="1"/>
      <c r="J191" s="1"/>
      <c r="K191" s="1"/>
      <c r="L191" s="1"/>
      <c r="M191" s="18"/>
      <c r="N191" s="18"/>
      <c r="O191" s="166"/>
      <c r="P191" s="1045"/>
      <c r="Q191" s="1045"/>
      <c r="R191" s="57"/>
      <c r="S191" s="57"/>
      <c r="T191" s="57"/>
      <c r="U191" s="57"/>
      <c r="V191" s="57"/>
      <c r="W191" s="57"/>
      <c r="X191" s="57"/>
      <c r="Y191" s="57"/>
    </row>
    <row r="192" spans="1:245" ht="13.5" hidden="1" customHeight="1" x14ac:dyDescent="0.2"/>
    <row r="193" hidden="1" x14ac:dyDescent="0.2"/>
    <row r="194" hidden="1" x14ac:dyDescent="0.2"/>
    <row r="195" hidden="1" x14ac:dyDescent="0.2"/>
    <row r="196" hidden="1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</sheetData>
  <sheetProtection algorithmName="SHA-512" hashValue="f13jGNQis5W9p1TQKaisVJoTkDAY2vwg+Z8rxw+AhyarUqbhjuireNW5hIN5sDXkOjXvx7NDI2e5o6DTsIg12Q==" saltValue="PvECM2IIkD/GPbI9Z7C2tQ==" spinCount="100000" sheet="1" objects="1" scenarios="1"/>
  <mergeCells count="194">
    <mergeCell ref="B65:C65"/>
    <mergeCell ref="E65:N65"/>
    <mergeCell ref="B68:C68"/>
    <mergeCell ref="E68:N68"/>
    <mergeCell ref="B69:C69"/>
    <mergeCell ref="E69:N69"/>
    <mergeCell ref="B70:C70"/>
    <mergeCell ref="B72:C72"/>
    <mergeCell ref="E72:N72"/>
    <mergeCell ref="B66:C66"/>
    <mergeCell ref="E66:N66"/>
    <mergeCell ref="E70:N70"/>
    <mergeCell ref="E71:N71"/>
    <mergeCell ref="F8:O8"/>
    <mergeCell ref="B51:C51"/>
    <mergeCell ref="E51:N51"/>
    <mergeCell ref="B67:C67"/>
    <mergeCell ref="E67:N67"/>
    <mergeCell ref="B26:C26"/>
    <mergeCell ref="B28:C28"/>
    <mergeCell ref="B29:C29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40:C40"/>
    <mergeCell ref="E40:N40"/>
    <mergeCell ref="B13:C13"/>
    <mergeCell ref="B19:C19"/>
    <mergeCell ref="Q13:Q14"/>
    <mergeCell ref="B14:C14"/>
    <mergeCell ref="B15:C15"/>
    <mergeCell ref="B16:C16"/>
    <mergeCell ref="B20:C20"/>
    <mergeCell ref="E20:N20"/>
    <mergeCell ref="B41:C41"/>
    <mergeCell ref="E41:N41"/>
    <mergeCell ref="B42:C42"/>
    <mergeCell ref="E42:N42"/>
    <mergeCell ref="B24:C24"/>
    <mergeCell ref="E23:N23"/>
    <mergeCell ref="E24:N24"/>
    <mergeCell ref="E61:N61"/>
    <mergeCell ref="E53:N53"/>
    <mergeCell ref="B60:C60"/>
    <mergeCell ref="B61:C61"/>
    <mergeCell ref="B59:C59"/>
    <mergeCell ref="E47:N47"/>
    <mergeCell ref="E19:N19"/>
    <mergeCell ref="B12:C12"/>
    <mergeCell ref="B64:C64"/>
    <mergeCell ref="E64:N64"/>
    <mergeCell ref="B43:C43"/>
    <mergeCell ref="E43:N43"/>
    <mergeCell ref="B49:C49"/>
    <mergeCell ref="E49:N49"/>
    <mergeCell ref="B50:C50"/>
    <mergeCell ref="B63:C63"/>
    <mergeCell ref="E63:N63"/>
    <mergeCell ref="B62:C62"/>
    <mergeCell ref="E62:N62"/>
    <mergeCell ref="B10:C10"/>
    <mergeCell ref="D10:G10"/>
    <mergeCell ref="E15:N15"/>
    <mergeCell ref="E16:N16"/>
    <mergeCell ref="E17:N17"/>
    <mergeCell ref="E18:N18"/>
    <mergeCell ref="B17:C17"/>
    <mergeCell ref="B18:C18"/>
    <mergeCell ref="B56:E56"/>
    <mergeCell ref="B33:C33"/>
    <mergeCell ref="B52:C52"/>
    <mergeCell ref="B53:C53"/>
    <mergeCell ref="E33:N33"/>
    <mergeCell ref="E52:N52"/>
    <mergeCell ref="E25:N25"/>
    <mergeCell ref="B27:C27"/>
    <mergeCell ref="B21:C21"/>
    <mergeCell ref="B22:C22"/>
    <mergeCell ref="B25:C25"/>
    <mergeCell ref="E21:N21"/>
    <mergeCell ref="E22:N22"/>
    <mergeCell ref="B23:C23"/>
    <mergeCell ref="P191:Q191"/>
    <mergeCell ref="B188:C188"/>
    <mergeCell ref="B189:C189"/>
    <mergeCell ref="B190:C190"/>
    <mergeCell ref="B184:C184"/>
    <mergeCell ref="Q184:Q185"/>
    <mergeCell ref="E186:N186"/>
    <mergeCell ref="E187:N187"/>
    <mergeCell ref="E188:N188"/>
    <mergeCell ref="E189:N189"/>
    <mergeCell ref="B185:C185"/>
    <mergeCell ref="B186:C186"/>
    <mergeCell ref="B187:C187"/>
    <mergeCell ref="Q59:Q60"/>
    <mergeCell ref="E26:N26"/>
    <mergeCell ref="E27:N27"/>
    <mergeCell ref="E28:N28"/>
    <mergeCell ref="E29:N29"/>
    <mergeCell ref="E30:N30"/>
    <mergeCell ref="E31:N31"/>
    <mergeCell ref="B58:C58"/>
    <mergeCell ref="B30:C30"/>
    <mergeCell ref="B31:C31"/>
    <mergeCell ref="B32:C32"/>
    <mergeCell ref="E32:N32"/>
    <mergeCell ref="E50:N50"/>
    <mergeCell ref="B44:C44"/>
    <mergeCell ref="E44:N44"/>
    <mergeCell ref="B45:C45"/>
    <mergeCell ref="E45:N45"/>
    <mergeCell ref="B48:C48"/>
    <mergeCell ref="E48:N48"/>
    <mergeCell ref="B46:C46"/>
    <mergeCell ref="E46:N46"/>
    <mergeCell ref="B47:C47"/>
    <mergeCell ref="E102:N102"/>
    <mergeCell ref="E99:N99"/>
    <mergeCell ref="B100:C100"/>
    <mergeCell ref="E100:N100"/>
    <mergeCell ref="B76:C76"/>
    <mergeCell ref="B103:C103"/>
    <mergeCell ref="E103:N103"/>
    <mergeCell ref="B98:C98"/>
    <mergeCell ref="E98:N98"/>
    <mergeCell ref="B99:C99"/>
    <mergeCell ref="E79:N79"/>
    <mergeCell ref="B77:C77"/>
    <mergeCell ref="E77:N77"/>
    <mergeCell ref="B82:C82"/>
    <mergeCell ref="E82:N82"/>
    <mergeCell ref="B83:C83"/>
    <mergeCell ref="E83:N83"/>
    <mergeCell ref="B84:C84"/>
    <mergeCell ref="E84:N84"/>
    <mergeCell ref="B78:C78"/>
    <mergeCell ref="E76:N76"/>
    <mergeCell ref="E78:N78"/>
    <mergeCell ref="E87:N87"/>
    <mergeCell ref="B88:C88"/>
    <mergeCell ref="B162:Q162"/>
    <mergeCell ref="B183:C183"/>
    <mergeCell ref="E97:N97"/>
    <mergeCell ref="B97:C97"/>
    <mergeCell ref="B96:C96"/>
    <mergeCell ref="E96:N96"/>
    <mergeCell ref="B163:Q163"/>
    <mergeCell ref="B165:Q165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0:C90"/>
    <mergeCell ref="B95:C95"/>
    <mergeCell ref="E95:N95"/>
    <mergeCell ref="B106:E106"/>
    <mergeCell ref="B101:C101"/>
    <mergeCell ref="E101:N101"/>
    <mergeCell ref="B102:C102"/>
    <mergeCell ref="B74:C74"/>
    <mergeCell ref="E74:N74"/>
    <mergeCell ref="B71:C71"/>
    <mergeCell ref="E73:N73"/>
    <mergeCell ref="B75:C75"/>
    <mergeCell ref="E75:N75"/>
    <mergeCell ref="B73:C73"/>
    <mergeCell ref="E88:N88"/>
    <mergeCell ref="B89:C89"/>
    <mergeCell ref="E89:N89"/>
    <mergeCell ref="B79:C79"/>
    <mergeCell ref="B80:C80"/>
    <mergeCell ref="E80:N80"/>
    <mergeCell ref="B85:C85"/>
    <mergeCell ref="E85:N85"/>
    <mergeCell ref="B86:C86"/>
    <mergeCell ref="E86:N86"/>
    <mergeCell ref="B87:C87"/>
    <mergeCell ref="B81:C81"/>
    <mergeCell ref="E81:N81"/>
  </mergeCells>
  <conditionalFormatting sqref="O191 P54">
    <cfRule type="cellIs" dxfId="54" priority="66" stopIfTrue="1" operator="equal">
      <formula>"INDIQUE A MOEDA"</formula>
    </cfRule>
  </conditionalFormatting>
  <conditionalFormatting sqref="O15:O33 O61:O80 O51:O53 O95:O103">
    <cfRule type="cellIs" dxfId="53" priority="64" stopIfTrue="1" operator="equal">
      <formula>0</formula>
    </cfRule>
  </conditionalFormatting>
  <conditionalFormatting sqref="P190">
    <cfRule type="cellIs" dxfId="52" priority="63" stopIfTrue="1" operator="equal">
      <formula>0</formula>
    </cfRule>
  </conditionalFormatting>
  <conditionalFormatting sqref="P186:P189">
    <cfRule type="cellIs" dxfId="51" priority="61" stopIfTrue="1" operator="equal">
      <formula>0</formula>
    </cfRule>
  </conditionalFormatting>
  <conditionalFormatting sqref="P15:P33 P61:P80 P51:P53 P95:P103">
    <cfRule type="cellIs" dxfId="50" priority="58" stopIfTrue="1" operator="equal">
      <formula>""</formula>
    </cfRule>
  </conditionalFormatting>
  <conditionalFormatting sqref="D15:D33 D61:D80 D51:D53 D95:D103">
    <cfRule type="cellIs" dxfId="49" priority="57" stopIfTrue="1" operator="equal">
      <formula>0</formula>
    </cfRule>
  </conditionalFormatting>
  <conditionalFormatting sqref="E15:N33 B15:C33 E61:N80 B61:C80 B51:C53 E51:N53 C95:C100 F95:N100 B95:B103 E95:E103">
    <cfRule type="cellIs" dxfId="48" priority="54" stopIfTrue="1" operator="equal">
      <formula>0</formula>
    </cfRule>
  </conditionalFormatting>
  <conditionalFormatting sqref="F8:O8">
    <cfRule type="cellIs" dxfId="47" priority="20" stopIfTrue="1" operator="equal">
      <formula>""</formula>
    </cfRule>
  </conditionalFormatting>
  <conditionalFormatting sqref="Q8">
    <cfRule type="cellIs" dxfId="46" priority="19" stopIfTrue="1" operator="equal">
      <formula>""</formula>
    </cfRule>
  </conditionalFormatting>
  <conditionalFormatting sqref="F8:O8 Q8">
    <cfRule type="cellIs" dxfId="45" priority="18" operator="equal">
      <formula>""</formula>
    </cfRule>
  </conditionalFormatting>
  <conditionalFormatting sqref="O34:O43 O49:O50">
    <cfRule type="cellIs" dxfId="44" priority="17" stopIfTrue="1" operator="equal">
      <formula>0</formula>
    </cfRule>
  </conditionalFormatting>
  <conditionalFormatting sqref="P34:P43 P49:P50">
    <cfRule type="cellIs" dxfId="43" priority="16" stopIfTrue="1" operator="equal">
      <formula>""</formula>
    </cfRule>
  </conditionalFormatting>
  <conditionalFormatting sqref="D34:D43 D49:D50">
    <cfRule type="cellIs" dxfId="42" priority="15" stopIfTrue="1" operator="equal">
      <formula>0</formula>
    </cfRule>
  </conditionalFormatting>
  <conditionalFormatting sqref="E34:N43 B34:C43 B49:C50 E49:N50">
    <cfRule type="cellIs" dxfId="41" priority="14" stopIfTrue="1" operator="equal">
      <formula>0</formula>
    </cfRule>
  </conditionalFormatting>
  <conditionalFormatting sqref="O81:O94">
    <cfRule type="cellIs" dxfId="40" priority="13" stopIfTrue="1" operator="equal">
      <formula>0</formula>
    </cfRule>
  </conditionalFormatting>
  <conditionalFormatting sqref="P81:P94">
    <cfRule type="cellIs" dxfId="39" priority="12" stopIfTrue="1" operator="equal">
      <formula>""</formula>
    </cfRule>
  </conditionalFormatting>
  <conditionalFormatting sqref="D81:D94">
    <cfRule type="cellIs" dxfId="38" priority="11" stopIfTrue="1" operator="equal">
      <formula>0</formula>
    </cfRule>
  </conditionalFormatting>
  <conditionalFormatting sqref="E81:N94 B81:C94">
    <cfRule type="cellIs" dxfId="37" priority="10" stopIfTrue="1" operator="equal">
      <formula>0</formula>
    </cfRule>
  </conditionalFormatting>
  <conditionalFormatting sqref="O44:O45 O48">
    <cfRule type="cellIs" dxfId="36" priority="9" stopIfTrue="1" operator="equal">
      <formula>0</formula>
    </cfRule>
  </conditionalFormatting>
  <conditionalFormatting sqref="P44:P45 P48">
    <cfRule type="cellIs" dxfId="35" priority="8" stopIfTrue="1" operator="equal">
      <formula>""</formula>
    </cfRule>
  </conditionalFormatting>
  <conditionalFormatting sqref="D44:D45 D48">
    <cfRule type="cellIs" dxfId="34" priority="7" stopIfTrue="1" operator="equal">
      <formula>0</formula>
    </cfRule>
  </conditionalFormatting>
  <conditionalFormatting sqref="E44:N45 B44:C45 B48:C48 E48:N48">
    <cfRule type="cellIs" dxfId="33" priority="6" stopIfTrue="1" operator="equal">
      <formula>0</formula>
    </cfRule>
  </conditionalFormatting>
  <conditionalFormatting sqref="E46:N47 B46:C47">
    <cfRule type="cellIs" dxfId="32" priority="2" stopIfTrue="1" operator="equal">
      <formula>0</formula>
    </cfRule>
  </conditionalFormatting>
  <conditionalFormatting sqref="O46:O47">
    <cfRule type="cellIs" dxfId="31" priority="5" stopIfTrue="1" operator="equal">
      <formula>0</formula>
    </cfRule>
  </conditionalFormatting>
  <conditionalFormatting sqref="P46:P47">
    <cfRule type="cellIs" dxfId="30" priority="4" stopIfTrue="1" operator="equal">
      <formula>""</formula>
    </cfRule>
  </conditionalFormatting>
  <conditionalFormatting sqref="D46:D47">
    <cfRule type="cellIs" dxfId="29" priority="3" stopIfTrue="1" operator="equal">
      <formula>0</formula>
    </cfRule>
  </conditionalFormatting>
  <conditionalFormatting sqref="D10:G10">
    <cfRule type="cellIs" dxfId="28" priority="1" operator="equal">
      <formula>""</formula>
    </cfRule>
  </conditionalFormatting>
  <dataValidations count="7">
    <dataValidation allowBlank="1" showErrorMessage="1" sqref="A186:A190 A61:A104 A15:A54 F8:O8"/>
    <dataValidation type="whole" allowBlank="1" showInputMessage="1" showErrorMessage="1" errorTitle="ATENÇÃO" error="ESTE CAMPO SÓ ACEITA NÚMEROS INTEIROS" sqref="D186:D190 D61:D103 D15:D53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C93:C100 B70:C70 B85:C85 B23:C33 B78:C80 B93:B103 B35:C53"/>
    <dataValidation type="decimal" allowBlank="1" showInputMessage="1" showErrorMessage="1" errorTitle="ATENÇÃO!" error="Esse campo só aceita NÚMEROS." sqref="O61:O103 O15:O53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Q8:T8"/>
  </dataValidations>
  <printOptions horizontalCentered="1" verticalCentered="1"/>
  <pageMargins left="0.6692913385826772" right="0.27559055118110237" top="0.39370078740157483" bottom="0.39370078740157483" header="0" footer="0"/>
  <pageSetup paperSize="9" scale="57" fitToHeight="2" orientation="portrait" r:id="rId1"/>
  <rowBreaks count="1" manualBreakCount="1">
    <brk id="57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52"/>
  <sheetViews>
    <sheetView showGridLines="0" showRowColHeaders="0" zoomScaleNormal="100" workbookViewId="0"/>
  </sheetViews>
  <sheetFormatPr defaultColWidth="0" defaultRowHeight="12.75" customHeight="1" zeroHeight="1" x14ac:dyDescent="0.2"/>
  <cols>
    <col min="1" max="1" width="2.28515625" style="610" customWidth="1"/>
    <col min="2" max="2" width="1.140625" style="43" customWidth="1"/>
    <col min="3" max="3" width="9" style="3" customWidth="1"/>
    <col min="4" max="4" width="9.42578125" style="3" customWidth="1"/>
    <col min="5" max="5" width="12.140625" style="3" customWidth="1"/>
    <col min="6" max="6" width="9.5703125" style="43" customWidth="1"/>
    <col min="7" max="7" width="7.85546875" style="43" customWidth="1"/>
    <col min="8" max="9" width="9.140625" style="43" customWidth="1"/>
    <col min="10" max="10" width="9.7109375" style="43" customWidth="1"/>
    <col min="11" max="11" width="9.140625" style="3" customWidth="1"/>
    <col min="12" max="12" width="7.42578125" style="3" customWidth="1"/>
    <col min="13" max="13" width="11" style="43" customWidth="1"/>
    <col min="14" max="14" width="9.140625" style="43" customWidth="1"/>
    <col min="15" max="15" width="17.5703125" style="43" customWidth="1"/>
    <col min="16" max="16" width="16" style="43" customWidth="1"/>
    <col min="17" max="17" width="11" style="43" customWidth="1"/>
    <col min="18" max="18" width="2" style="610" customWidth="1"/>
    <col min="19" max="16384" width="9.140625" style="43" hidden="1"/>
  </cols>
  <sheetData>
    <row r="1" spans="1:243" s="56" customFormat="1" ht="31.5" customHeight="1" x14ac:dyDescent="0.2">
      <c r="A1" s="690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</row>
    <row r="2" spans="1:243" s="56" customFormat="1" ht="12.75" customHeight="1" x14ac:dyDescent="0.2">
      <c r="A2" s="38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761"/>
      <c r="Q2" s="761"/>
    </row>
    <row r="3" spans="1:243" s="56" customFormat="1" ht="12.75" customHeight="1" x14ac:dyDescent="0.2">
      <c r="A3" s="38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Q3" s="2"/>
    </row>
    <row r="4" spans="1:243" s="56" customFormat="1" ht="12.75" customHeight="1" x14ac:dyDescent="0.2">
      <c r="A4" s="38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Q4" s="2"/>
    </row>
    <row r="5" spans="1:243" s="56" customFormat="1" ht="12.75" customHeight="1" x14ac:dyDescent="0.2">
      <c r="A5" s="38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2"/>
    </row>
    <row r="6" spans="1:243" s="4" customFormat="1" ht="19.5" customHeight="1" x14ac:dyDescent="0.2">
      <c r="A6" s="55"/>
      <c r="B6" s="420" t="s">
        <v>215</v>
      </c>
      <c r="C6" s="420"/>
      <c r="D6" s="420"/>
      <c r="E6" s="420"/>
      <c r="F6" s="420"/>
      <c r="G6" s="420"/>
      <c r="H6" s="420"/>
      <c r="I6" s="420"/>
      <c r="J6" s="420"/>
      <c r="Q6" s="78"/>
      <c r="R6" s="688"/>
      <c r="S6" s="66"/>
      <c r="T6" s="66"/>
      <c r="U6" s="66"/>
      <c r="V6" s="66"/>
      <c r="W6" s="66"/>
      <c r="X6" s="66"/>
      <c r="Y6" s="78"/>
    </row>
    <row r="7" spans="1:243" s="56" customFormat="1" ht="6.75" customHeight="1" x14ac:dyDescent="0.2">
      <c r="A7" s="38"/>
      <c r="B7" s="4"/>
      <c r="C7" s="78"/>
      <c r="D7" s="111"/>
      <c r="E7" s="111"/>
      <c r="F7" s="113"/>
      <c r="G7" s="113"/>
      <c r="H7" s="113"/>
      <c r="I7" s="113"/>
      <c r="J7" s="113"/>
      <c r="K7" s="113"/>
      <c r="L7" s="113"/>
      <c r="M7" s="111"/>
      <c r="N7" s="111"/>
      <c r="O7" s="113"/>
      <c r="P7" s="113"/>
      <c r="Q7" s="113"/>
    </row>
    <row r="8" spans="1:243" s="54" customFormat="1" ht="19.5" customHeight="1" x14ac:dyDescent="0.2">
      <c r="B8" s="5" t="s">
        <v>208</v>
      </c>
      <c r="D8" s="7"/>
      <c r="E8" s="7"/>
      <c r="F8" s="1056"/>
      <c r="G8" s="1056"/>
      <c r="H8" s="1056"/>
      <c r="I8" s="1056"/>
      <c r="J8" s="1056"/>
      <c r="K8" s="1056"/>
      <c r="L8" s="1056"/>
      <c r="M8" s="1056"/>
      <c r="N8" s="1056"/>
      <c r="O8" s="417" t="s">
        <v>0</v>
      </c>
      <c r="P8" s="1066"/>
      <c r="Q8" s="1066"/>
      <c r="R8" s="439"/>
    </row>
    <row r="9" spans="1:243" s="56" customFormat="1" ht="5.25" customHeight="1" x14ac:dyDescent="0.2">
      <c r="A9" s="3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</row>
    <row r="10" spans="1:243" s="56" customFormat="1" ht="19.5" customHeight="1" x14ac:dyDescent="0.2">
      <c r="A10" s="38"/>
      <c r="B10" s="1063" t="s">
        <v>196</v>
      </c>
      <c r="C10" s="1064"/>
      <c r="D10" s="1053" t="str">
        <f>IF(SUM(P15:P41:P49:P81)=0,"",SUM(P15:P41:P49:P81))</f>
        <v/>
      </c>
      <c r="E10" s="1054"/>
      <c r="F10" s="1054"/>
      <c r="G10" s="1055"/>
      <c r="H10" s="208"/>
      <c r="I10" s="208"/>
      <c r="J10" s="208"/>
      <c r="K10" s="208"/>
      <c r="L10" s="208"/>
      <c r="M10" s="208"/>
      <c r="N10" s="208"/>
      <c r="O10" s="208"/>
      <c r="P10" s="208"/>
      <c r="Q10" s="208"/>
    </row>
    <row r="11" spans="1:243" s="59" customFormat="1" ht="6.75" customHeight="1" x14ac:dyDescent="0.2">
      <c r="A11" s="16"/>
      <c r="B11" s="16"/>
      <c r="C11" s="17"/>
      <c r="D11" s="18"/>
      <c r="E11" s="17"/>
      <c r="F11" s="19"/>
      <c r="G11" s="19"/>
      <c r="H11" s="19"/>
      <c r="I11" s="19"/>
      <c r="J11" s="19"/>
      <c r="K11" s="19"/>
      <c r="L11" s="19"/>
      <c r="M11" s="17"/>
      <c r="N11" s="17"/>
      <c r="O11" s="17"/>
      <c r="P11" s="19"/>
      <c r="Q11" s="1"/>
      <c r="R11" s="58"/>
      <c r="S11" s="58"/>
      <c r="T11" s="58"/>
      <c r="U11" s="58"/>
      <c r="V11" s="58"/>
      <c r="W11" s="58"/>
      <c r="X11" s="58"/>
    </row>
    <row r="12" spans="1:243" s="61" customFormat="1" ht="15.75" customHeight="1" x14ac:dyDescent="0.2">
      <c r="A12" s="141"/>
      <c r="B12" s="741" t="s">
        <v>1</v>
      </c>
      <c r="C12" s="1041"/>
      <c r="D12" s="21" t="s">
        <v>2</v>
      </c>
      <c r="E12" s="22" t="s">
        <v>3</v>
      </c>
      <c r="G12" s="23"/>
      <c r="H12" s="23"/>
      <c r="I12" s="23"/>
      <c r="J12" s="23"/>
      <c r="K12" s="23"/>
      <c r="L12" s="23"/>
      <c r="M12" s="23"/>
      <c r="N12" s="23"/>
      <c r="O12" s="20" t="s">
        <v>4</v>
      </c>
      <c r="P12" s="20" t="s">
        <v>5</v>
      </c>
      <c r="Q12" s="616" t="s">
        <v>6</v>
      </c>
      <c r="R12" s="60"/>
      <c r="S12" s="60"/>
      <c r="T12" s="60"/>
      <c r="U12" s="60"/>
      <c r="V12" s="60"/>
      <c r="W12" s="60"/>
      <c r="X12" s="60"/>
    </row>
    <row r="13" spans="1:243" s="62" customFormat="1" ht="15.75" customHeight="1" x14ac:dyDescent="0.2">
      <c r="A13" s="36"/>
      <c r="B13" s="730"/>
      <c r="C13" s="1046"/>
      <c r="D13" s="27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42"/>
      <c r="P13" s="35"/>
      <c r="Q13" s="1043" t="s">
        <v>10</v>
      </c>
      <c r="R13" s="56"/>
      <c r="S13" s="56"/>
      <c r="T13" s="56"/>
      <c r="U13" s="56"/>
      <c r="V13" s="56"/>
      <c r="W13" s="56"/>
      <c r="X13" s="56"/>
    </row>
    <row r="14" spans="1:243" s="61" customFormat="1" ht="15.75" customHeight="1" x14ac:dyDescent="0.2">
      <c r="A14" s="141"/>
      <c r="B14" s="745" t="s">
        <v>9</v>
      </c>
      <c r="C14" s="1048"/>
      <c r="D14" s="30" t="s">
        <v>16</v>
      </c>
      <c r="E14" s="31" t="s">
        <v>17</v>
      </c>
      <c r="G14" s="32"/>
      <c r="H14" s="32"/>
      <c r="I14" s="32"/>
      <c r="J14" s="32"/>
      <c r="K14" s="32"/>
      <c r="L14" s="32"/>
      <c r="M14" s="32"/>
      <c r="N14" s="32"/>
      <c r="O14" s="243" t="s">
        <v>11</v>
      </c>
      <c r="P14" s="244" t="s">
        <v>12</v>
      </c>
      <c r="Q14" s="1044"/>
      <c r="R14" s="60"/>
      <c r="S14" s="60"/>
      <c r="T14" s="60"/>
      <c r="U14" s="60"/>
      <c r="V14" s="60"/>
      <c r="W14" s="60"/>
      <c r="X14" s="60"/>
    </row>
    <row r="15" spans="1:243" s="62" customFormat="1" ht="21" customHeight="1" x14ac:dyDescent="0.2">
      <c r="A15" s="461"/>
      <c r="B15" s="1065"/>
      <c r="C15" s="914"/>
      <c r="D15" s="158"/>
      <c r="E15" s="1038"/>
      <c r="F15" s="1039"/>
      <c r="G15" s="1039"/>
      <c r="H15" s="1039"/>
      <c r="I15" s="1039"/>
      <c r="J15" s="1039"/>
      <c r="K15" s="1039"/>
      <c r="L15" s="1039"/>
      <c r="M15" s="1039"/>
      <c r="N15" s="1040"/>
      <c r="O15" s="488"/>
      <c r="P15" s="487" t="str">
        <f>IF(O15*D15=0,"",O15*D15)</f>
        <v/>
      </c>
      <c r="Q15" s="73"/>
      <c r="R15" s="56"/>
      <c r="S15" s="56"/>
      <c r="T15" s="56"/>
      <c r="U15" s="56"/>
      <c r="V15" s="56"/>
      <c r="W15" s="56"/>
      <c r="X15" s="56"/>
      <c r="IH15" s="63"/>
      <c r="II15" s="64"/>
    </row>
    <row r="16" spans="1:243" s="62" customFormat="1" ht="21" customHeight="1" x14ac:dyDescent="0.2">
      <c r="A16" s="461"/>
      <c r="B16" s="772"/>
      <c r="C16" s="915"/>
      <c r="D16" s="158"/>
      <c r="E16" s="1038"/>
      <c r="F16" s="1039"/>
      <c r="G16" s="1039"/>
      <c r="H16" s="1039"/>
      <c r="I16" s="1039"/>
      <c r="J16" s="1039"/>
      <c r="K16" s="1039"/>
      <c r="L16" s="1039"/>
      <c r="M16" s="1039"/>
      <c r="N16" s="1040"/>
      <c r="O16" s="488"/>
      <c r="P16" s="487" t="str">
        <f t="shared" ref="P16:P41" si="0">IF(O16*D16=0,"",O16*D16)</f>
        <v/>
      </c>
      <c r="Q16" s="73"/>
      <c r="R16" s="56"/>
      <c r="S16" s="56"/>
      <c r="T16" s="56"/>
      <c r="U16" s="56"/>
      <c r="V16" s="56"/>
      <c r="W16" s="56"/>
      <c r="X16" s="56"/>
      <c r="IH16" s="63"/>
      <c r="II16" s="64"/>
    </row>
    <row r="17" spans="1:243" s="62" customFormat="1" ht="21" customHeight="1" x14ac:dyDescent="0.2">
      <c r="A17" s="461"/>
      <c r="B17" s="772"/>
      <c r="C17" s="915"/>
      <c r="D17" s="158"/>
      <c r="E17" s="1038"/>
      <c r="F17" s="1039"/>
      <c r="G17" s="1039"/>
      <c r="H17" s="1039"/>
      <c r="I17" s="1039"/>
      <c r="J17" s="1039"/>
      <c r="K17" s="1039"/>
      <c r="L17" s="1039"/>
      <c r="M17" s="1039"/>
      <c r="N17" s="1040"/>
      <c r="O17" s="488"/>
      <c r="P17" s="487" t="str">
        <f t="shared" si="0"/>
        <v/>
      </c>
      <c r="Q17" s="73"/>
      <c r="R17" s="56"/>
      <c r="S17" s="56"/>
      <c r="T17" s="56"/>
      <c r="U17" s="56"/>
      <c r="V17" s="56"/>
      <c r="W17" s="56"/>
      <c r="X17" s="56"/>
      <c r="IH17" s="64"/>
      <c r="II17" s="64"/>
    </row>
    <row r="18" spans="1:243" s="62" customFormat="1" ht="21" customHeight="1" x14ac:dyDescent="0.2">
      <c r="A18" s="461"/>
      <c r="B18" s="772"/>
      <c r="C18" s="915"/>
      <c r="D18" s="158"/>
      <c r="E18" s="1038"/>
      <c r="F18" s="1039"/>
      <c r="G18" s="1039"/>
      <c r="H18" s="1039"/>
      <c r="I18" s="1039"/>
      <c r="J18" s="1039"/>
      <c r="K18" s="1039"/>
      <c r="L18" s="1039"/>
      <c r="M18" s="1039"/>
      <c r="N18" s="1040"/>
      <c r="O18" s="488"/>
      <c r="P18" s="487" t="str">
        <f t="shared" si="0"/>
        <v/>
      </c>
      <c r="Q18" s="73"/>
      <c r="R18" s="56"/>
      <c r="S18" s="56"/>
      <c r="T18" s="56"/>
      <c r="U18" s="56"/>
      <c r="V18" s="56"/>
      <c r="W18" s="56"/>
      <c r="X18" s="56"/>
      <c r="IH18" s="64"/>
      <c r="II18" s="64"/>
    </row>
    <row r="19" spans="1:243" s="62" customFormat="1" ht="21" customHeight="1" x14ac:dyDescent="0.2">
      <c r="A19" s="461"/>
      <c r="B19" s="772"/>
      <c r="C19" s="915"/>
      <c r="D19" s="158"/>
      <c r="E19" s="1038"/>
      <c r="F19" s="1039"/>
      <c r="G19" s="1039"/>
      <c r="H19" s="1039"/>
      <c r="I19" s="1039"/>
      <c r="J19" s="1039"/>
      <c r="K19" s="1039"/>
      <c r="L19" s="1039"/>
      <c r="M19" s="1039"/>
      <c r="N19" s="1040"/>
      <c r="O19" s="488"/>
      <c r="P19" s="487" t="str">
        <f t="shared" si="0"/>
        <v/>
      </c>
      <c r="Q19" s="73"/>
      <c r="R19" s="56"/>
      <c r="S19" s="56"/>
      <c r="T19" s="56"/>
      <c r="U19" s="56"/>
      <c r="V19" s="56"/>
      <c r="W19" s="56"/>
      <c r="X19" s="56"/>
    </row>
    <row r="20" spans="1:243" s="62" customFormat="1" ht="21" customHeight="1" x14ac:dyDescent="0.2">
      <c r="A20" s="461"/>
      <c r="B20" s="772"/>
      <c r="C20" s="915"/>
      <c r="D20" s="158"/>
      <c r="E20" s="1038"/>
      <c r="F20" s="1039"/>
      <c r="G20" s="1039"/>
      <c r="H20" s="1039"/>
      <c r="I20" s="1039"/>
      <c r="J20" s="1039"/>
      <c r="K20" s="1039"/>
      <c r="L20" s="1039"/>
      <c r="M20" s="1039"/>
      <c r="N20" s="1040"/>
      <c r="O20" s="488"/>
      <c r="P20" s="487" t="str">
        <f t="shared" si="0"/>
        <v/>
      </c>
      <c r="Q20" s="73"/>
      <c r="R20" s="56"/>
      <c r="S20" s="56"/>
      <c r="T20" s="56"/>
      <c r="U20" s="56"/>
      <c r="V20" s="56"/>
      <c r="W20" s="56"/>
      <c r="X20" s="56"/>
      <c r="IH20" s="63"/>
      <c r="II20" s="64"/>
    </row>
    <row r="21" spans="1:243" s="62" customFormat="1" ht="21" customHeight="1" x14ac:dyDescent="0.2">
      <c r="A21" s="461"/>
      <c r="B21" s="772"/>
      <c r="C21" s="915"/>
      <c r="D21" s="158"/>
      <c r="E21" s="1038"/>
      <c r="F21" s="1039"/>
      <c r="G21" s="1039"/>
      <c r="H21" s="1039"/>
      <c r="I21" s="1039"/>
      <c r="J21" s="1039"/>
      <c r="K21" s="1039"/>
      <c r="L21" s="1039"/>
      <c r="M21" s="1039"/>
      <c r="N21" s="1040"/>
      <c r="O21" s="488"/>
      <c r="P21" s="487" t="str">
        <f t="shared" si="0"/>
        <v/>
      </c>
      <c r="Q21" s="73"/>
      <c r="R21" s="56"/>
      <c r="S21" s="56"/>
      <c r="T21" s="56"/>
      <c r="U21" s="56"/>
      <c r="V21" s="56"/>
      <c r="W21" s="56"/>
      <c r="X21" s="56"/>
      <c r="IH21" s="64"/>
      <c r="II21" s="64"/>
    </row>
    <row r="22" spans="1:243" s="62" customFormat="1" ht="21" customHeight="1" x14ac:dyDescent="0.2">
      <c r="A22" s="461"/>
      <c r="B22" s="772"/>
      <c r="C22" s="915"/>
      <c r="D22" s="158"/>
      <c r="E22" s="1038"/>
      <c r="F22" s="1039"/>
      <c r="G22" s="1039"/>
      <c r="H22" s="1039"/>
      <c r="I22" s="1039"/>
      <c r="J22" s="1039"/>
      <c r="K22" s="1039"/>
      <c r="L22" s="1039"/>
      <c r="M22" s="1039"/>
      <c r="N22" s="1040"/>
      <c r="O22" s="488"/>
      <c r="P22" s="487" t="str">
        <f t="shared" si="0"/>
        <v/>
      </c>
      <c r="Q22" s="73"/>
      <c r="R22" s="56"/>
      <c r="S22" s="56"/>
      <c r="T22" s="56"/>
      <c r="U22" s="56"/>
      <c r="V22" s="56"/>
      <c r="W22" s="56"/>
      <c r="X22" s="56"/>
      <c r="IH22" s="64"/>
      <c r="II22" s="64"/>
    </row>
    <row r="23" spans="1:243" s="62" customFormat="1" ht="21" customHeight="1" x14ac:dyDescent="0.2">
      <c r="A23" s="461"/>
      <c r="B23" s="772"/>
      <c r="C23" s="915"/>
      <c r="D23" s="158"/>
      <c r="E23" s="1038"/>
      <c r="F23" s="1039"/>
      <c r="G23" s="1039"/>
      <c r="H23" s="1039"/>
      <c r="I23" s="1039"/>
      <c r="J23" s="1039"/>
      <c r="K23" s="1039"/>
      <c r="L23" s="1039"/>
      <c r="M23" s="1039"/>
      <c r="N23" s="1040"/>
      <c r="O23" s="488"/>
      <c r="P23" s="487" t="str">
        <f t="shared" si="0"/>
        <v/>
      </c>
      <c r="Q23" s="73"/>
      <c r="R23" s="56"/>
      <c r="S23" s="56"/>
      <c r="T23" s="56"/>
      <c r="U23" s="56"/>
      <c r="V23" s="56"/>
      <c r="W23" s="56"/>
      <c r="X23" s="56"/>
    </row>
    <row r="24" spans="1:243" s="62" customFormat="1" ht="21" customHeight="1" x14ac:dyDescent="0.2">
      <c r="A24" s="461"/>
      <c r="B24" s="772"/>
      <c r="C24" s="915"/>
      <c r="D24" s="158"/>
      <c r="E24" s="1038"/>
      <c r="F24" s="1039"/>
      <c r="G24" s="1039"/>
      <c r="H24" s="1039"/>
      <c r="I24" s="1039"/>
      <c r="J24" s="1039"/>
      <c r="K24" s="1039"/>
      <c r="L24" s="1039"/>
      <c r="M24" s="1039"/>
      <c r="N24" s="1040"/>
      <c r="O24" s="488"/>
      <c r="P24" s="487" t="str">
        <f t="shared" si="0"/>
        <v/>
      </c>
      <c r="Q24" s="73"/>
      <c r="R24" s="56"/>
      <c r="S24" s="56"/>
      <c r="T24" s="56"/>
      <c r="U24" s="56"/>
      <c r="V24" s="56"/>
      <c r="W24" s="56"/>
      <c r="X24" s="56"/>
    </row>
    <row r="25" spans="1:243" s="62" customFormat="1" ht="21" customHeight="1" x14ac:dyDescent="0.2">
      <c r="A25" s="461"/>
      <c r="B25" s="772"/>
      <c r="C25" s="915"/>
      <c r="D25" s="158"/>
      <c r="E25" s="1038"/>
      <c r="F25" s="1039"/>
      <c r="G25" s="1039"/>
      <c r="H25" s="1039"/>
      <c r="I25" s="1039"/>
      <c r="J25" s="1039"/>
      <c r="K25" s="1039"/>
      <c r="L25" s="1039"/>
      <c r="M25" s="1039"/>
      <c r="N25" s="1040"/>
      <c r="O25" s="488"/>
      <c r="P25" s="487" t="str">
        <f>IF(O25*D25=0,"",O25*D25)</f>
        <v/>
      </c>
      <c r="Q25" s="73"/>
      <c r="R25" s="56"/>
      <c r="S25" s="56"/>
      <c r="T25" s="56"/>
      <c r="U25" s="56"/>
      <c r="V25" s="56"/>
      <c r="W25" s="56"/>
      <c r="X25" s="56"/>
    </row>
    <row r="26" spans="1:243" s="62" customFormat="1" ht="21" customHeight="1" x14ac:dyDescent="0.2">
      <c r="A26" s="461"/>
      <c r="B26" s="772"/>
      <c r="C26" s="915"/>
      <c r="D26" s="158"/>
      <c r="E26" s="1038"/>
      <c r="F26" s="1039"/>
      <c r="G26" s="1039"/>
      <c r="H26" s="1039"/>
      <c r="I26" s="1039"/>
      <c r="J26" s="1039"/>
      <c r="K26" s="1039"/>
      <c r="L26" s="1039"/>
      <c r="M26" s="1039"/>
      <c r="N26" s="1040"/>
      <c r="O26" s="488"/>
      <c r="P26" s="487" t="str">
        <f t="shared" si="0"/>
        <v/>
      </c>
      <c r="Q26" s="73"/>
      <c r="R26" s="56"/>
      <c r="S26" s="56"/>
      <c r="T26" s="56"/>
      <c r="U26" s="56"/>
      <c r="V26" s="56"/>
      <c r="W26" s="56"/>
      <c r="X26" s="56"/>
    </row>
    <row r="27" spans="1:243" s="62" customFormat="1" ht="21" customHeight="1" x14ac:dyDescent="0.2">
      <c r="A27" s="461"/>
      <c r="B27" s="772"/>
      <c r="C27" s="915"/>
      <c r="D27" s="158"/>
      <c r="E27" s="1038"/>
      <c r="F27" s="1039"/>
      <c r="G27" s="1039"/>
      <c r="H27" s="1039"/>
      <c r="I27" s="1039"/>
      <c r="J27" s="1039"/>
      <c r="K27" s="1039"/>
      <c r="L27" s="1039"/>
      <c r="M27" s="1039"/>
      <c r="N27" s="1040"/>
      <c r="O27" s="488"/>
      <c r="P27" s="487" t="str">
        <f t="shared" si="0"/>
        <v/>
      </c>
      <c r="Q27" s="73"/>
      <c r="R27" s="56"/>
      <c r="S27" s="56"/>
      <c r="T27" s="56"/>
      <c r="U27" s="56"/>
      <c r="V27" s="56"/>
      <c r="W27" s="56"/>
      <c r="X27" s="56"/>
    </row>
    <row r="28" spans="1:243" s="62" customFormat="1" ht="21" customHeight="1" x14ac:dyDescent="0.2">
      <c r="A28" s="461"/>
      <c r="B28" s="772"/>
      <c r="C28" s="915"/>
      <c r="D28" s="158"/>
      <c r="E28" s="1038"/>
      <c r="F28" s="1039"/>
      <c r="G28" s="1039"/>
      <c r="H28" s="1039"/>
      <c r="I28" s="1039"/>
      <c r="J28" s="1039"/>
      <c r="K28" s="1039"/>
      <c r="L28" s="1039"/>
      <c r="M28" s="1039"/>
      <c r="N28" s="1040"/>
      <c r="O28" s="488"/>
      <c r="P28" s="487" t="str">
        <f t="shared" si="0"/>
        <v/>
      </c>
      <c r="Q28" s="73"/>
      <c r="R28" s="56"/>
      <c r="S28" s="56"/>
      <c r="T28" s="56"/>
      <c r="U28" s="56"/>
      <c r="V28" s="56"/>
      <c r="W28" s="56"/>
      <c r="X28" s="56"/>
    </row>
    <row r="29" spans="1:243" s="62" customFormat="1" ht="21" customHeight="1" x14ac:dyDescent="0.2">
      <c r="A29" s="461"/>
      <c r="B29" s="1062"/>
      <c r="C29" s="915"/>
      <c r="D29" s="158"/>
      <c r="E29" s="1038"/>
      <c r="F29" s="1039"/>
      <c r="G29" s="1039"/>
      <c r="H29" s="1039"/>
      <c r="I29" s="1039"/>
      <c r="J29" s="1039"/>
      <c r="K29" s="1039"/>
      <c r="L29" s="1039"/>
      <c r="M29" s="1039"/>
      <c r="N29" s="1040"/>
      <c r="O29" s="488"/>
      <c r="P29" s="487" t="str">
        <f t="shared" si="0"/>
        <v/>
      </c>
      <c r="Q29" s="73"/>
      <c r="R29" s="56"/>
      <c r="S29" s="56"/>
      <c r="T29" s="56"/>
      <c r="U29" s="56"/>
      <c r="V29" s="56"/>
      <c r="W29" s="56"/>
      <c r="X29" s="56"/>
    </row>
    <row r="30" spans="1:243" s="62" customFormat="1" ht="21" customHeight="1" x14ac:dyDescent="0.2">
      <c r="A30" s="461"/>
      <c r="B30" s="772"/>
      <c r="C30" s="915"/>
      <c r="D30" s="158"/>
      <c r="E30" s="1038"/>
      <c r="F30" s="1039"/>
      <c r="G30" s="1039"/>
      <c r="H30" s="1039"/>
      <c r="I30" s="1039"/>
      <c r="J30" s="1039"/>
      <c r="K30" s="1039"/>
      <c r="L30" s="1039"/>
      <c r="M30" s="1039"/>
      <c r="N30" s="1040"/>
      <c r="O30" s="488"/>
      <c r="P30" s="487" t="str">
        <f t="shared" si="0"/>
        <v/>
      </c>
      <c r="Q30" s="73"/>
      <c r="R30" s="56"/>
      <c r="S30" s="56"/>
      <c r="T30" s="56"/>
      <c r="U30" s="56"/>
      <c r="V30" s="56"/>
      <c r="W30" s="56"/>
      <c r="X30" s="56"/>
    </row>
    <row r="31" spans="1:243" s="62" customFormat="1" ht="21" customHeight="1" x14ac:dyDescent="0.2">
      <c r="A31" s="461"/>
      <c r="B31" s="772"/>
      <c r="C31" s="915"/>
      <c r="D31" s="158"/>
      <c r="E31" s="1038"/>
      <c r="F31" s="1039"/>
      <c r="G31" s="1039"/>
      <c r="H31" s="1039"/>
      <c r="I31" s="1039"/>
      <c r="J31" s="1039"/>
      <c r="K31" s="1039"/>
      <c r="L31" s="1039"/>
      <c r="M31" s="1039"/>
      <c r="N31" s="1040"/>
      <c r="O31" s="488"/>
      <c r="P31" s="487" t="str">
        <f>IF(O31*D31=0,"",O31*D31)</f>
        <v/>
      </c>
      <c r="Q31" s="73"/>
      <c r="R31" s="56"/>
      <c r="S31" s="56"/>
      <c r="T31" s="56"/>
      <c r="U31" s="56"/>
      <c r="V31" s="56"/>
      <c r="W31" s="56"/>
      <c r="X31" s="56"/>
    </row>
    <row r="32" spans="1:243" s="62" customFormat="1" ht="21" customHeight="1" x14ac:dyDescent="0.2">
      <c r="A32" s="461"/>
      <c r="B32" s="772"/>
      <c r="C32" s="915"/>
      <c r="D32" s="158"/>
      <c r="E32" s="1038"/>
      <c r="F32" s="1039"/>
      <c r="G32" s="1039"/>
      <c r="H32" s="1039"/>
      <c r="I32" s="1039"/>
      <c r="J32" s="1039"/>
      <c r="K32" s="1039"/>
      <c r="L32" s="1039"/>
      <c r="M32" s="1039"/>
      <c r="N32" s="1040"/>
      <c r="O32" s="488"/>
      <c r="P32" s="487" t="str">
        <f t="shared" si="0"/>
        <v/>
      </c>
      <c r="Q32" s="73"/>
      <c r="R32" s="56"/>
      <c r="S32" s="56"/>
      <c r="T32" s="56"/>
      <c r="U32" s="56"/>
      <c r="V32" s="56"/>
      <c r="W32" s="56"/>
      <c r="X32" s="56"/>
    </row>
    <row r="33" spans="1:24" s="62" customFormat="1" ht="21" customHeight="1" x14ac:dyDescent="0.2">
      <c r="A33" s="461"/>
      <c r="B33" s="772"/>
      <c r="C33" s="915"/>
      <c r="D33" s="158"/>
      <c r="E33" s="1038"/>
      <c r="F33" s="1039"/>
      <c r="G33" s="1039"/>
      <c r="H33" s="1039"/>
      <c r="I33" s="1039"/>
      <c r="J33" s="1039"/>
      <c r="K33" s="1039"/>
      <c r="L33" s="1039"/>
      <c r="M33" s="1039"/>
      <c r="N33" s="1040"/>
      <c r="O33" s="488"/>
      <c r="P33" s="487" t="str">
        <f t="shared" si="0"/>
        <v/>
      </c>
      <c r="Q33" s="73"/>
      <c r="R33" s="56"/>
      <c r="S33" s="56"/>
      <c r="T33" s="56"/>
      <c r="U33" s="56"/>
      <c r="V33" s="56"/>
      <c r="W33" s="56"/>
      <c r="X33" s="56"/>
    </row>
    <row r="34" spans="1:24" s="62" customFormat="1" ht="21" customHeight="1" x14ac:dyDescent="0.2">
      <c r="A34" s="461"/>
      <c r="B34" s="772"/>
      <c r="C34" s="915"/>
      <c r="D34" s="158"/>
      <c r="E34" s="1038"/>
      <c r="F34" s="1039"/>
      <c r="G34" s="1039"/>
      <c r="H34" s="1039"/>
      <c r="I34" s="1039"/>
      <c r="J34" s="1039"/>
      <c r="K34" s="1039"/>
      <c r="L34" s="1039"/>
      <c r="M34" s="1039"/>
      <c r="N34" s="1040"/>
      <c r="O34" s="488"/>
      <c r="P34" s="487" t="str">
        <f t="shared" si="0"/>
        <v/>
      </c>
      <c r="Q34" s="73"/>
      <c r="R34" s="56"/>
      <c r="S34" s="56"/>
      <c r="T34" s="56"/>
      <c r="U34" s="56"/>
      <c r="V34" s="56"/>
      <c r="W34" s="56"/>
      <c r="X34" s="56"/>
    </row>
    <row r="35" spans="1:24" s="62" customFormat="1" ht="21" customHeight="1" x14ac:dyDescent="0.2">
      <c r="A35" s="461"/>
      <c r="B35" s="772"/>
      <c r="C35" s="915"/>
      <c r="D35" s="158"/>
      <c r="E35" s="1038"/>
      <c r="F35" s="1039"/>
      <c r="G35" s="1039"/>
      <c r="H35" s="1039"/>
      <c r="I35" s="1039"/>
      <c r="J35" s="1039"/>
      <c r="K35" s="1039"/>
      <c r="L35" s="1039"/>
      <c r="M35" s="1039"/>
      <c r="N35" s="1040"/>
      <c r="O35" s="488"/>
      <c r="P35" s="487" t="str">
        <f t="shared" si="0"/>
        <v/>
      </c>
      <c r="Q35" s="73"/>
      <c r="R35" s="56"/>
      <c r="S35" s="56"/>
      <c r="T35" s="56"/>
      <c r="U35" s="56"/>
      <c r="V35" s="56"/>
      <c r="W35" s="56"/>
      <c r="X35" s="56"/>
    </row>
    <row r="36" spans="1:24" s="62" customFormat="1" ht="21" customHeight="1" x14ac:dyDescent="0.2">
      <c r="A36" s="461"/>
      <c r="B36" s="772"/>
      <c r="C36" s="915"/>
      <c r="D36" s="158"/>
      <c r="E36" s="1038"/>
      <c r="F36" s="1039"/>
      <c r="G36" s="1039"/>
      <c r="H36" s="1039"/>
      <c r="I36" s="1039"/>
      <c r="J36" s="1039"/>
      <c r="K36" s="1039"/>
      <c r="L36" s="1039"/>
      <c r="M36" s="1039"/>
      <c r="N36" s="1040"/>
      <c r="O36" s="488"/>
      <c r="P36" s="487" t="str">
        <f>IF(O36*D36=0,"",O36*D36)</f>
        <v/>
      </c>
      <c r="Q36" s="73"/>
      <c r="R36" s="56"/>
      <c r="S36" s="56"/>
      <c r="T36" s="56"/>
      <c r="U36" s="56"/>
      <c r="V36" s="56"/>
      <c r="W36" s="56"/>
      <c r="X36" s="56"/>
    </row>
    <row r="37" spans="1:24" s="62" customFormat="1" ht="21" customHeight="1" x14ac:dyDescent="0.2">
      <c r="A37" s="461"/>
      <c r="B37" s="772"/>
      <c r="C37" s="915"/>
      <c r="D37" s="158"/>
      <c r="E37" s="1038"/>
      <c r="F37" s="1039"/>
      <c r="G37" s="1039"/>
      <c r="H37" s="1039"/>
      <c r="I37" s="1039"/>
      <c r="J37" s="1039"/>
      <c r="K37" s="1039"/>
      <c r="L37" s="1039"/>
      <c r="M37" s="1039"/>
      <c r="N37" s="1040"/>
      <c r="O37" s="488"/>
      <c r="P37" s="487" t="str">
        <f t="shared" si="0"/>
        <v/>
      </c>
      <c r="Q37" s="73"/>
      <c r="R37" s="56"/>
      <c r="S37" s="56"/>
      <c r="T37" s="56"/>
      <c r="U37" s="56"/>
      <c r="V37" s="56"/>
      <c r="W37" s="56"/>
      <c r="X37" s="56"/>
    </row>
    <row r="38" spans="1:24" s="62" customFormat="1" ht="21" customHeight="1" x14ac:dyDescent="0.2">
      <c r="A38" s="461"/>
      <c r="B38" s="772"/>
      <c r="C38" s="915"/>
      <c r="D38" s="158"/>
      <c r="E38" s="1038"/>
      <c r="F38" s="1039"/>
      <c r="G38" s="1039"/>
      <c r="H38" s="1039"/>
      <c r="I38" s="1039"/>
      <c r="J38" s="1039"/>
      <c r="K38" s="1039"/>
      <c r="L38" s="1039"/>
      <c r="M38" s="1039"/>
      <c r="N38" s="1040"/>
      <c r="O38" s="488"/>
      <c r="P38" s="487" t="str">
        <f>IF(O38*D38=0,"",O38*D38)</f>
        <v/>
      </c>
      <c r="Q38" s="73"/>
      <c r="R38" s="56"/>
      <c r="S38" s="56"/>
      <c r="T38" s="56"/>
      <c r="U38" s="56"/>
      <c r="V38" s="56"/>
      <c r="W38" s="56"/>
      <c r="X38" s="56"/>
    </row>
    <row r="39" spans="1:24" s="62" customFormat="1" ht="21" customHeight="1" x14ac:dyDescent="0.2">
      <c r="A39" s="461"/>
      <c r="B39" s="772"/>
      <c r="C39" s="915"/>
      <c r="D39" s="158"/>
      <c r="E39" s="1038"/>
      <c r="F39" s="1039"/>
      <c r="G39" s="1039"/>
      <c r="H39" s="1039"/>
      <c r="I39" s="1039"/>
      <c r="J39" s="1039"/>
      <c r="K39" s="1039"/>
      <c r="L39" s="1039"/>
      <c r="M39" s="1039"/>
      <c r="N39" s="1040"/>
      <c r="O39" s="488"/>
      <c r="P39" s="487" t="str">
        <f t="shared" si="0"/>
        <v/>
      </c>
      <c r="Q39" s="73"/>
      <c r="R39" s="56"/>
      <c r="S39" s="56"/>
      <c r="T39" s="56"/>
      <c r="U39" s="56"/>
      <c r="V39" s="56"/>
      <c r="W39" s="56"/>
      <c r="X39" s="56"/>
    </row>
    <row r="40" spans="1:24" s="62" customFormat="1" ht="21" customHeight="1" x14ac:dyDescent="0.2">
      <c r="A40" s="461"/>
      <c r="B40" s="772"/>
      <c r="C40" s="915"/>
      <c r="D40" s="158"/>
      <c r="E40" s="1038"/>
      <c r="F40" s="1039"/>
      <c r="G40" s="1039"/>
      <c r="H40" s="1039"/>
      <c r="I40" s="1039"/>
      <c r="J40" s="1039"/>
      <c r="K40" s="1039"/>
      <c r="L40" s="1039"/>
      <c r="M40" s="1039"/>
      <c r="N40" s="1040"/>
      <c r="O40" s="488"/>
      <c r="P40" s="487" t="str">
        <f t="shared" si="0"/>
        <v/>
      </c>
      <c r="Q40" s="73"/>
      <c r="R40" s="56"/>
      <c r="S40" s="56"/>
      <c r="T40" s="56"/>
      <c r="U40" s="56"/>
      <c r="V40" s="56"/>
      <c r="W40" s="56"/>
      <c r="X40" s="56"/>
    </row>
    <row r="41" spans="1:24" s="62" customFormat="1" ht="21" customHeight="1" x14ac:dyDescent="0.2">
      <c r="A41" s="461"/>
      <c r="B41" s="772"/>
      <c r="C41" s="915"/>
      <c r="D41" s="158"/>
      <c r="E41" s="1038"/>
      <c r="F41" s="1039"/>
      <c r="G41" s="1039"/>
      <c r="H41" s="1039"/>
      <c r="I41" s="1039"/>
      <c r="J41" s="1039"/>
      <c r="K41" s="1039"/>
      <c r="L41" s="1039"/>
      <c r="M41" s="1039"/>
      <c r="N41" s="1040"/>
      <c r="O41" s="488"/>
      <c r="P41" s="487" t="str">
        <f t="shared" si="0"/>
        <v/>
      </c>
      <c r="Q41" s="73"/>
      <c r="R41" s="56"/>
      <c r="S41" s="56"/>
      <c r="T41" s="56"/>
      <c r="U41" s="56"/>
      <c r="V41" s="56"/>
      <c r="W41" s="56"/>
      <c r="X41" s="56"/>
    </row>
    <row r="42" spans="1:24" s="65" customFormat="1" ht="6" customHeight="1" x14ac:dyDescent="0.2">
      <c r="A42" s="36"/>
      <c r="B42" s="36"/>
      <c r="C42" s="18"/>
      <c r="D42" s="18"/>
      <c r="E42" s="18"/>
      <c r="F42" s="1"/>
      <c r="G42" s="1"/>
      <c r="H42" s="1"/>
      <c r="I42" s="1"/>
      <c r="J42" s="1"/>
      <c r="K42" s="1"/>
      <c r="L42" s="1"/>
      <c r="M42" s="18"/>
      <c r="N42" s="18"/>
      <c r="O42" s="18"/>
      <c r="P42"/>
      <c r="Q42" s="1"/>
      <c r="R42" s="57"/>
      <c r="S42" s="57"/>
      <c r="T42" s="57"/>
      <c r="U42" s="57"/>
      <c r="V42" s="57"/>
      <c r="W42" s="57"/>
      <c r="X42" s="57"/>
    </row>
    <row r="43" spans="1:24" s="61" customFormat="1" ht="21" customHeight="1" x14ac:dyDescent="0.2">
      <c r="A43" s="141"/>
      <c r="B43" s="335" t="s">
        <v>162</v>
      </c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7"/>
      <c r="R43" s="60"/>
      <c r="S43" s="60"/>
      <c r="T43" s="60"/>
      <c r="U43" s="60"/>
      <c r="V43" s="60"/>
      <c r="W43" s="60"/>
      <c r="X43" s="60"/>
    </row>
    <row r="44" spans="1:24" s="62" customFormat="1" ht="12.75" customHeight="1" x14ac:dyDescent="0.2">
      <c r="A44" s="36"/>
      <c r="B44" s="49" t="str">
        <f>'1-MPN'!B53</f>
        <v>FAPESP, NOVEMBRO DE 2013</v>
      </c>
      <c r="C44" s="3"/>
      <c r="D44" s="3"/>
      <c r="E44" s="3"/>
      <c r="F44" s="43"/>
      <c r="G44" s="43"/>
      <c r="H44" s="43"/>
      <c r="I44" s="43"/>
      <c r="J44" s="43"/>
      <c r="K44" s="43"/>
      <c r="L44" s="43"/>
      <c r="M44" s="3"/>
      <c r="N44" s="3"/>
      <c r="O44" s="3"/>
      <c r="P44" s="235"/>
      <c r="Q44" s="235">
        <v>1</v>
      </c>
      <c r="R44" s="640"/>
      <c r="S44" s="56"/>
      <c r="T44" s="56"/>
      <c r="U44" s="56"/>
      <c r="V44" s="56"/>
      <c r="W44" s="56"/>
      <c r="X44" s="56"/>
    </row>
    <row r="45" spans="1:24" s="79" customFormat="1" ht="12.75" customHeight="1" x14ac:dyDescent="0.2">
      <c r="A45" s="610"/>
      <c r="C45" s="110"/>
      <c r="D45" s="110"/>
      <c r="E45" s="110"/>
      <c r="K45" s="110"/>
      <c r="L45" s="110"/>
      <c r="R45" s="610"/>
    </row>
    <row r="46" spans="1:24" s="61" customFormat="1" ht="15.75" customHeight="1" x14ac:dyDescent="0.2">
      <c r="A46" s="141"/>
      <c r="B46" s="741" t="s">
        <v>1</v>
      </c>
      <c r="C46" s="1041"/>
      <c r="D46" s="21" t="s">
        <v>2</v>
      </c>
      <c r="E46" s="22" t="s">
        <v>4</v>
      </c>
      <c r="F46" s="376"/>
      <c r="G46" s="23"/>
      <c r="H46" s="23"/>
      <c r="I46" s="23"/>
      <c r="J46" s="23"/>
      <c r="K46" s="23"/>
      <c r="L46" s="23"/>
      <c r="M46" s="23"/>
      <c r="N46" s="23"/>
      <c r="O46" s="20" t="s">
        <v>4</v>
      </c>
      <c r="P46" s="20" t="s">
        <v>5</v>
      </c>
      <c r="Q46" s="616" t="s">
        <v>6</v>
      </c>
      <c r="R46" s="60"/>
      <c r="S46" s="60"/>
      <c r="T46" s="60"/>
      <c r="U46" s="60"/>
      <c r="V46" s="60"/>
      <c r="W46" s="60"/>
      <c r="X46" s="60"/>
    </row>
    <row r="47" spans="1:24" s="62" customFormat="1" ht="15.75" customHeight="1" x14ac:dyDescent="0.2">
      <c r="A47" s="36"/>
      <c r="B47" s="730"/>
      <c r="C47" s="1046"/>
      <c r="D47" s="27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42"/>
      <c r="P47" s="35"/>
      <c r="Q47" s="1043" t="s">
        <v>10</v>
      </c>
      <c r="R47" s="56"/>
      <c r="S47" s="56"/>
      <c r="T47" s="56"/>
      <c r="U47" s="56"/>
      <c r="V47" s="56"/>
      <c r="W47" s="56"/>
      <c r="X47" s="56"/>
    </row>
    <row r="48" spans="1:24" s="61" customFormat="1" ht="15.75" customHeight="1" x14ac:dyDescent="0.2">
      <c r="A48" s="141"/>
      <c r="B48" s="745" t="s">
        <v>9</v>
      </c>
      <c r="C48" s="1048"/>
      <c r="D48" s="30" t="s">
        <v>16</v>
      </c>
      <c r="E48" s="31" t="s">
        <v>17</v>
      </c>
      <c r="G48" s="32"/>
      <c r="H48" s="32"/>
      <c r="I48" s="32"/>
      <c r="J48" s="32"/>
      <c r="K48" s="32"/>
      <c r="L48" s="32"/>
      <c r="M48" s="32"/>
      <c r="N48" s="32"/>
      <c r="O48" s="243" t="s">
        <v>11</v>
      </c>
      <c r="P48" s="244" t="s">
        <v>12</v>
      </c>
      <c r="Q48" s="1044"/>
      <c r="R48" s="60"/>
      <c r="S48" s="60"/>
      <c r="T48" s="60"/>
      <c r="U48" s="60"/>
      <c r="V48" s="60"/>
      <c r="W48" s="60"/>
      <c r="X48" s="60"/>
    </row>
    <row r="49" spans="1:243" s="62" customFormat="1" ht="21.75" customHeight="1" x14ac:dyDescent="0.2">
      <c r="A49" s="461"/>
      <c r="B49" s="913"/>
      <c r="C49" s="914"/>
      <c r="D49" s="158"/>
      <c r="E49" s="1038"/>
      <c r="F49" s="1039"/>
      <c r="G49" s="1039"/>
      <c r="H49" s="1039"/>
      <c r="I49" s="1039"/>
      <c r="J49" s="1039"/>
      <c r="K49" s="1039"/>
      <c r="L49" s="1039"/>
      <c r="M49" s="1039"/>
      <c r="N49" s="1040"/>
      <c r="O49" s="488"/>
      <c r="P49" s="487" t="str">
        <f>IF(O49*D49=0,"",O49*D49)</f>
        <v/>
      </c>
      <c r="Q49" s="73"/>
      <c r="R49" s="56"/>
      <c r="S49" s="56"/>
      <c r="T49" s="56"/>
      <c r="U49" s="56"/>
      <c r="V49" s="56"/>
      <c r="W49" s="56"/>
      <c r="X49" s="56"/>
      <c r="IH49" s="63"/>
      <c r="II49" s="64"/>
    </row>
    <row r="50" spans="1:243" s="62" customFormat="1" ht="21.75" customHeight="1" x14ac:dyDescent="0.2">
      <c r="A50" s="461"/>
      <c r="B50" s="772"/>
      <c r="C50" s="915"/>
      <c r="D50" s="158"/>
      <c r="E50" s="1038"/>
      <c r="F50" s="1039"/>
      <c r="G50" s="1039"/>
      <c r="H50" s="1039"/>
      <c r="I50" s="1039"/>
      <c r="J50" s="1039"/>
      <c r="K50" s="1039"/>
      <c r="L50" s="1039"/>
      <c r="M50" s="1039"/>
      <c r="N50" s="1040"/>
      <c r="O50" s="488"/>
      <c r="P50" s="487" t="str">
        <f t="shared" ref="P50:P76" si="1">IF(O50*D50=0,"",O50*D50)</f>
        <v/>
      </c>
      <c r="Q50" s="73"/>
      <c r="R50" s="56"/>
      <c r="S50" s="56"/>
      <c r="T50" s="56"/>
      <c r="U50" s="56"/>
      <c r="V50" s="56"/>
      <c r="W50" s="56"/>
      <c r="X50" s="56"/>
      <c r="IH50" s="64"/>
      <c r="II50" s="64"/>
    </row>
    <row r="51" spans="1:243" s="62" customFormat="1" ht="21.75" customHeight="1" x14ac:dyDescent="0.2">
      <c r="A51" s="461"/>
      <c r="B51" s="772"/>
      <c r="C51" s="915"/>
      <c r="D51" s="158"/>
      <c r="E51" s="1038"/>
      <c r="F51" s="1039"/>
      <c r="G51" s="1039"/>
      <c r="H51" s="1039"/>
      <c r="I51" s="1039"/>
      <c r="J51" s="1039"/>
      <c r="K51" s="1039"/>
      <c r="L51" s="1039"/>
      <c r="M51" s="1039"/>
      <c r="N51" s="1040"/>
      <c r="O51" s="488"/>
      <c r="P51" s="487" t="str">
        <f t="shared" si="1"/>
        <v/>
      </c>
      <c r="Q51" s="73"/>
      <c r="R51" s="56"/>
      <c r="S51" s="56"/>
      <c r="T51" s="56"/>
      <c r="U51" s="56"/>
      <c r="V51" s="56"/>
      <c r="W51" s="56"/>
      <c r="X51" s="56"/>
      <c r="IH51" s="64"/>
      <c r="II51" s="64"/>
    </row>
    <row r="52" spans="1:243" s="62" customFormat="1" ht="21.75" customHeight="1" x14ac:dyDescent="0.2">
      <c r="A52" s="461"/>
      <c r="B52" s="772"/>
      <c r="C52" s="915"/>
      <c r="D52" s="158"/>
      <c r="E52" s="1038"/>
      <c r="F52" s="1039"/>
      <c r="G52" s="1039"/>
      <c r="H52" s="1039"/>
      <c r="I52" s="1039"/>
      <c r="J52" s="1039"/>
      <c r="K52" s="1039"/>
      <c r="L52" s="1039"/>
      <c r="M52" s="1039"/>
      <c r="N52" s="1040"/>
      <c r="O52" s="488"/>
      <c r="P52" s="487" t="str">
        <f t="shared" si="1"/>
        <v/>
      </c>
      <c r="Q52" s="73"/>
      <c r="R52" s="56"/>
      <c r="S52" s="56"/>
      <c r="T52" s="56"/>
      <c r="U52" s="56"/>
      <c r="V52" s="56"/>
      <c r="W52" s="56"/>
      <c r="X52" s="56"/>
    </row>
    <row r="53" spans="1:243" s="62" customFormat="1" ht="21.75" customHeight="1" x14ac:dyDescent="0.2">
      <c r="A53" s="461"/>
      <c r="B53" s="772"/>
      <c r="C53" s="915"/>
      <c r="D53" s="158"/>
      <c r="E53" s="1038"/>
      <c r="F53" s="1039"/>
      <c r="G53" s="1039"/>
      <c r="H53" s="1039"/>
      <c r="I53" s="1039"/>
      <c r="J53" s="1039"/>
      <c r="K53" s="1039"/>
      <c r="L53" s="1039"/>
      <c r="M53" s="1039"/>
      <c r="N53" s="1040"/>
      <c r="O53" s="488"/>
      <c r="P53" s="487" t="str">
        <f t="shared" si="1"/>
        <v/>
      </c>
      <c r="Q53" s="73"/>
      <c r="R53" s="56"/>
      <c r="S53" s="56"/>
      <c r="T53" s="56"/>
      <c r="U53" s="56"/>
      <c r="V53" s="56"/>
      <c r="W53" s="56"/>
      <c r="X53" s="56"/>
      <c r="IH53" s="63"/>
      <c r="II53" s="64"/>
    </row>
    <row r="54" spans="1:243" s="62" customFormat="1" ht="21.75" customHeight="1" x14ac:dyDescent="0.2">
      <c r="A54" s="461"/>
      <c r="B54" s="772"/>
      <c r="C54" s="915"/>
      <c r="D54" s="158"/>
      <c r="E54" s="1038"/>
      <c r="F54" s="1039"/>
      <c r="G54" s="1039"/>
      <c r="H54" s="1039"/>
      <c r="I54" s="1039"/>
      <c r="J54" s="1039"/>
      <c r="K54" s="1039"/>
      <c r="L54" s="1039"/>
      <c r="M54" s="1039"/>
      <c r="N54" s="1040"/>
      <c r="O54" s="488"/>
      <c r="P54" s="487" t="str">
        <f t="shared" si="1"/>
        <v/>
      </c>
      <c r="Q54" s="73"/>
      <c r="R54" s="56"/>
      <c r="S54" s="56"/>
      <c r="T54" s="56"/>
      <c r="U54" s="56"/>
      <c r="V54" s="56"/>
      <c r="W54" s="56"/>
      <c r="X54" s="56"/>
      <c r="IH54" s="64"/>
      <c r="II54" s="64"/>
    </row>
    <row r="55" spans="1:243" s="62" customFormat="1" ht="21.75" customHeight="1" x14ac:dyDescent="0.2">
      <c r="A55" s="461"/>
      <c r="B55" s="772"/>
      <c r="C55" s="915"/>
      <c r="D55" s="158"/>
      <c r="E55" s="1038"/>
      <c r="F55" s="1039"/>
      <c r="G55" s="1039"/>
      <c r="H55" s="1039"/>
      <c r="I55" s="1039"/>
      <c r="J55" s="1039"/>
      <c r="K55" s="1039"/>
      <c r="L55" s="1039"/>
      <c r="M55" s="1039"/>
      <c r="N55" s="1040"/>
      <c r="O55" s="488"/>
      <c r="P55" s="487" t="str">
        <f t="shared" si="1"/>
        <v/>
      </c>
      <c r="Q55" s="73"/>
      <c r="R55" s="56"/>
      <c r="S55" s="56"/>
      <c r="T55" s="56"/>
      <c r="U55" s="56"/>
      <c r="V55" s="56"/>
      <c r="W55" s="56"/>
      <c r="X55" s="56"/>
      <c r="IH55" s="64"/>
      <c r="II55" s="64"/>
    </row>
    <row r="56" spans="1:243" s="62" customFormat="1" ht="21.75" customHeight="1" x14ac:dyDescent="0.2">
      <c r="A56" s="461"/>
      <c r="B56" s="772"/>
      <c r="C56" s="915"/>
      <c r="D56" s="158"/>
      <c r="E56" s="1038"/>
      <c r="F56" s="1039"/>
      <c r="G56" s="1039"/>
      <c r="H56" s="1039"/>
      <c r="I56" s="1039"/>
      <c r="J56" s="1039"/>
      <c r="K56" s="1039"/>
      <c r="L56" s="1039"/>
      <c r="M56" s="1039"/>
      <c r="N56" s="1040"/>
      <c r="O56" s="488"/>
      <c r="P56" s="487" t="str">
        <f t="shared" si="1"/>
        <v/>
      </c>
      <c r="Q56" s="73"/>
      <c r="R56" s="56"/>
      <c r="S56" s="56"/>
      <c r="T56" s="56"/>
      <c r="U56" s="56"/>
      <c r="V56" s="56"/>
      <c r="W56" s="56"/>
      <c r="X56" s="56"/>
    </row>
    <row r="57" spans="1:243" s="62" customFormat="1" ht="21.75" customHeight="1" x14ac:dyDescent="0.2">
      <c r="A57" s="461"/>
      <c r="B57" s="772"/>
      <c r="C57" s="915"/>
      <c r="D57" s="158"/>
      <c r="E57" s="1038"/>
      <c r="F57" s="1039"/>
      <c r="G57" s="1039"/>
      <c r="H57" s="1039"/>
      <c r="I57" s="1039"/>
      <c r="J57" s="1039"/>
      <c r="K57" s="1039"/>
      <c r="L57" s="1039"/>
      <c r="M57" s="1039"/>
      <c r="N57" s="1040"/>
      <c r="O57" s="488"/>
      <c r="P57" s="487" t="str">
        <f t="shared" si="1"/>
        <v/>
      </c>
      <c r="Q57" s="73"/>
      <c r="R57" s="56"/>
      <c r="S57" s="56"/>
      <c r="T57" s="56"/>
      <c r="U57" s="56"/>
      <c r="V57" s="56"/>
      <c r="W57" s="56"/>
      <c r="X57" s="56"/>
    </row>
    <row r="58" spans="1:243" s="62" customFormat="1" ht="21.75" customHeight="1" x14ac:dyDescent="0.2">
      <c r="A58" s="461"/>
      <c r="B58" s="772"/>
      <c r="C58" s="915"/>
      <c r="D58" s="158"/>
      <c r="E58" s="1038"/>
      <c r="F58" s="1039"/>
      <c r="G58" s="1039"/>
      <c r="H58" s="1039"/>
      <c r="I58" s="1039"/>
      <c r="J58" s="1039"/>
      <c r="K58" s="1039"/>
      <c r="L58" s="1039"/>
      <c r="M58" s="1039"/>
      <c r="N58" s="1040"/>
      <c r="O58" s="488"/>
      <c r="P58" s="487" t="str">
        <f t="shared" si="1"/>
        <v/>
      </c>
      <c r="Q58" s="73"/>
      <c r="R58" s="56"/>
      <c r="S58" s="56"/>
      <c r="T58" s="56"/>
      <c r="U58" s="56"/>
      <c r="V58" s="56"/>
      <c r="W58" s="56"/>
      <c r="X58" s="56"/>
    </row>
    <row r="59" spans="1:243" s="62" customFormat="1" ht="21.75" customHeight="1" x14ac:dyDescent="0.2">
      <c r="A59" s="461"/>
      <c r="B59" s="772"/>
      <c r="C59" s="915"/>
      <c r="D59" s="158"/>
      <c r="E59" s="1038"/>
      <c r="F59" s="1039"/>
      <c r="G59" s="1039"/>
      <c r="H59" s="1039"/>
      <c r="I59" s="1039"/>
      <c r="J59" s="1039"/>
      <c r="K59" s="1039"/>
      <c r="L59" s="1039"/>
      <c r="M59" s="1039"/>
      <c r="N59" s="1040"/>
      <c r="O59" s="488"/>
      <c r="P59" s="487" t="str">
        <f t="shared" si="1"/>
        <v/>
      </c>
      <c r="Q59" s="73"/>
      <c r="R59" s="56"/>
      <c r="S59" s="56"/>
      <c r="T59" s="56"/>
      <c r="U59" s="56"/>
      <c r="V59" s="56"/>
      <c r="W59" s="56"/>
      <c r="X59" s="56"/>
    </row>
    <row r="60" spans="1:243" s="62" customFormat="1" ht="21.75" customHeight="1" x14ac:dyDescent="0.2">
      <c r="A60" s="461"/>
      <c r="B60" s="772"/>
      <c r="C60" s="915"/>
      <c r="D60" s="158"/>
      <c r="E60" s="1038"/>
      <c r="F60" s="1039"/>
      <c r="G60" s="1039"/>
      <c r="H60" s="1039"/>
      <c r="I60" s="1039"/>
      <c r="J60" s="1039"/>
      <c r="K60" s="1039"/>
      <c r="L60" s="1039"/>
      <c r="M60" s="1039"/>
      <c r="N60" s="1040"/>
      <c r="O60" s="488"/>
      <c r="P60" s="487" t="str">
        <f t="shared" si="1"/>
        <v/>
      </c>
      <c r="Q60" s="73"/>
      <c r="R60" s="56"/>
      <c r="S60" s="56"/>
      <c r="T60" s="56"/>
      <c r="U60" s="56"/>
      <c r="V60" s="56"/>
      <c r="W60" s="56"/>
      <c r="X60" s="56"/>
    </row>
    <row r="61" spans="1:243" s="62" customFormat="1" ht="21.75" customHeight="1" x14ac:dyDescent="0.2">
      <c r="A61" s="461"/>
      <c r="B61" s="772"/>
      <c r="C61" s="915"/>
      <c r="D61" s="158"/>
      <c r="E61" s="1038"/>
      <c r="F61" s="1039"/>
      <c r="G61" s="1039"/>
      <c r="H61" s="1039"/>
      <c r="I61" s="1039"/>
      <c r="J61" s="1039"/>
      <c r="K61" s="1039"/>
      <c r="L61" s="1039"/>
      <c r="M61" s="1039"/>
      <c r="N61" s="1040"/>
      <c r="O61" s="488"/>
      <c r="P61" s="487" t="str">
        <f t="shared" si="1"/>
        <v/>
      </c>
      <c r="Q61" s="73"/>
      <c r="R61" s="56"/>
      <c r="S61" s="56"/>
      <c r="T61" s="56"/>
      <c r="U61" s="56"/>
      <c r="V61" s="56"/>
      <c r="W61" s="56"/>
      <c r="X61" s="56"/>
    </row>
    <row r="62" spans="1:243" s="62" customFormat="1" ht="21.75" customHeight="1" x14ac:dyDescent="0.2">
      <c r="A62" s="461"/>
      <c r="B62" s="772"/>
      <c r="C62" s="915"/>
      <c r="D62" s="158"/>
      <c r="E62" s="1038"/>
      <c r="F62" s="1039"/>
      <c r="G62" s="1039"/>
      <c r="H62" s="1039"/>
      <c r="I62" s="1039"/>
      <c r="J62" s="1039"/>
      <c r="K62" s="1039"/>
      <c r="L62" s="1039"/>
      <c r="M62" s="1039"/>
      <c r="N62" s="1040"/>
      <c r="O62" s="488"/>
      <c r="P62" s="487" t="str">
        <f t="shared" si="1"/>
        <v/>
      </c>
      <c r="Q62" s="73"/>
      <c r="R62" s="56"/>
      <c r="S62" s="56"/>
      <c r="T62" s="56"/>
      <c r="U62" s="56"/>
      <c r="V62" s="56"/>
      <c r="W62" s="56"/>
      <c r="X62" s="56"/>
    </row>
    <row r="63" spans="1:243" s="62" customFormat="1" ht="21.75" customHeight="1" x14ac:dyDescent="0.2">
      <c r="A63" s="461"/>
      <c r="B63" s="772"/>
      <c r="C63" s="915"/>
      <c r="D63" s="158"/>
      <c r="E63" s="1038"/>
      <c r="F63" s="1039"/>
      <c r="G63" s="1039"/>
      <c r="H63" s="1039"/>
      <c r="I63" s="1039"/>
      <c r="J63" s="1039"/>
      <c r="K63" s="1039"/>
      <c r="L63" s="1039"/>
      <c r="M63" s="1039"/>
      <c r="N63" s="1040"/>
      <c r="O63" s="488"/>
      <c r="P63" s="487" t="str">
        <f t="shared" si="1"/>
        <v/>
      </c>
      <c r="Q63" s="73"/>
      <c r="R63" s="56"/>
      <c r="S63" s="56"/>
      <c r="T63" s="56"/>
      <c r="U63" s="56"/>
      <c r="V63" s="56"/>
      <c r="W63" s="56"/>
      <c r="X63" s="56"/>
    </row>
    <row r="64" spans="1:243" s="62" customFormat="1" ht="21.75" customHeight="1" x14ac:dyDescent="0.2">
      <c r="A64" s="461"/>
      <c r="B64" s="772"/>
      <c r="C64" s="915"/>
      <c r="D64" s="158"/>
      <c r="E64" s="1038"/>
      <c r="F64" s="1039"/>
      <c r="G64" s="1039"/>
      <c r="H64" s="1039"/>
      <c r="I64" s="1039"/>
      <c r="J64" s="1039"/>
      <c r="K64" s="1039"/>
      <c r="L64" s="1039"/>
      <c r="M64" s="1039"/>
      <c r="N64" s="1040"/>
      <c r="O64" s="488"/>
      <c r="P64" s="487" t="str">
        <f t="shared" si="1"/>
        <v/>
      </c>
      <c r="Q64" s="73"/>
      <c r="R64" s="56"/>
      <c r="S64" s="56"/>
      <c r="T64" s="56"/>
      <c r="U64" s="56"/>
      <c r="V64" s="56"/>
      <c r="W64" s="56"/>
      <c r="X64" s="56"/>
    </row>
    <row r="65" spans="1:24" s="62" customFormat="1" ht="21.75" customHeight="1" x14ac:dyDescent="0.2">
      <c r="A65" s="461"/>
      <c r="B65" s="772"/>
      <c r="C65" s="915"/>
      <c r="D65" s="158"/>
      <c r="E65" s="1038"/>
      <c r="F65" s="1039"/>
      <c r="G65" s="1039"/>
      <c r="H65" s="1039"/>
      <c r="I65" s="1039"/>
      <c r="J65" s="1039"/>
      <c r="K65" s="1039"/>
      <c r="L65" s="1039"/>
      <c r="M65" s="1039"/>
      <c r="N65" s="1040"/>
      <c r="O65" s="488"/>
      <c r="P65" s="487" t="str">
        <f t="shared" si="1"/>
        <v/>
      </c>
      <c r="Q65" s="73"/>
      <c r="R65" s="56"/>
      <c r="S65" s="56"/>
      <c r="T65" s="56"/>
      <c r="U65" s="56"/>
      <c r="V65" s="56"/>
      <c r="W65" s="56"/>
      <c r="X65" s="56"/>
    </row>
    <row r="66" spans="1:24" s="62" customFormat="1" ht="21.75" customHeight="1" x14ac:dyDescent="0.2">
      <c r="A66" s="461"/>
      <c r="B66" s="772"/>
      <c r="C66" s="915"/>
      <c r="D66" s="158"/>
      <c r="E66" s="1038"/>
      <c r="F66" s="1039"/>
      <c r="G66" s="1039"/>
      <c r="H66" s="1039"/>
      <c r="I66" s="1039"/>
      <c r="J66" s="1039"/>
      <c r="K66" s="1039"/>
      <c r="L66" s="1039"/>
      <c r="M66" s="1039"/>
      <c r="N66" s="1040"/>
      <c r="O66" s="488"/>
      <c r="P66" s="487" t="str">
        <f t="shared" si="1"/>
        <v/>
      </c>
      <c r="Q66" s="73"/>
      <c r="R66" s="56"/>
      <c r="S66" s="56"/>
      <c r="T66" s="56"/>
      <c r="U66" s="56"/>
      <c r="V66" s="56"/>
      <c r="W66" s="56"/>
      <c r="X66" s="56"/>
    </row>
    <row r="67" spans="1:24" s="62" customFormat="1" ht="21.75" customHeight="1" x14ac:dyDescent="0.2">
      <c r="A67" s="461"/>
      <c r="B67" s="772"/>
      <c r="C67" s="915"/>
      <c r="D67" s="158"/>
      <c r="E67" s="1038"/>
      <c r="F67" s="1039"/>
      <c r="G67" s="1039"/>
      <c r="H67" s="1039"/>
      <c r="I67" s="1039"/>
      <c r="J67" s="1039"/>
      <c r="K67" s="1039"/>
      <c r="L67" s="1039"/>
      <c r="M67" s="1039"/>
      <c r="N67" s="1040"/>
      <c r="O67" s="488"/>
      <c r="P67" s="487" t="str">
        <f t="shared" si="1"/>
        <v/>
      </c>
      <c r="Q67" s="73"/>
      <c r="R67" s="56"/>
      <c r="S67" s="56"/>
      <c r="T67" s="56"/>
      <c r="U67" s="56"/>
      <c r="V67" s="56"/>
      <c r="W67" s="56"/>
      <c r="X67" s="56"/>
    </row>
    <row r="68" spans="1:24" s="62" customFormat="1" ht="21.75" customHeight="1" x14ac:dyDescent="0.2">
      <c r="A68" s="461"/>
      <c r="B68" s="772"/>
      <c r="C68" s="915"/>
      <c r="D68" s="158"/>
      <c r="E68" s="1038"/>
      <c r="F68" s="1039"/>
      <c r="G68" s="1039"/>
      <c r="H68" s="1039"/>
      <c r="I68" s="1039"/>
      <c r="J68" s="1039"/>
      <c r="K68" s="1039"/>
      <c r="L68" s="1039"/>
      <c r="M68" s="1039"/>
      <c r="N68" s="1040"/>
      <c r="O68" s="488"/>
      <c r="P68" s="487" t="str">
        <f t="shared" ref="P68:P75" si="2">IF(O68*D68=0,"",O68*D68)</f>
        <v/>
      </c>
      <c r="Q68" s="73"/>
      <c r="R68" s="56"/>
      <c r="S68" s="56"/>
      <c r="T68" s="56"/>
      <c r="U68" s="56"/>
      <c r="V68" s="56"/>
      <c r="W68" s="56"/>
      <c r="X68" s="56"/>
    </row>
    <row r="69" spans="1:24" s="62" customFormat="1" ht="21.75" customHeight="1" x14ac:dyDescent="0.2">
      <c r="A69" s="461"/>
      <c r="B69" s="772"/>
      <c r="C69" s="915"/>
      <c r="D69" s="158"/>
      <c r="E69" s="1038"/>
      <c r="F69" s="1039"/>
      <c r="G69" s="1039"/>
      <c r="H69" s="1039"/>
      <c r="I69" s="1039"/>
      <c r="J69" s="1039"/>
      <c r="K69" s="1039"/>
      <c r="L69" s="1039"/>
      <c r="M69" s="1039"/>
      <c r="N69" s="1040"/>
      <c r="O69" s="488"/>
      <c r="P69" s="487" t="str">
        <f t="shared" si="2"/>
        <v/>
      </c>
      <c r="Q69" s="73"/>
      <c r="R69" s="56"/>
      <c r="S69" s="56"/>
      <c r="T69" s="56"/>
      <c r="U69" s="56"/>
      <c r="V69" s="56"/>
      <c r="W69" s="56"/>
      <c r="X69" s="56"/>
    </row>
    <row r="70" spans="1:24" s="62" customFormat="1" ht="21.75" customHeight="1" x14ac:dyDescent="0.2">
      <c r="A70" s="461"/>
      <c r="B70" s="772"/>
      <c r="C70" s="915"/>
      <c r="D70" s="158"/>
      <c r="E70" s="1038"/>
      <c r="F70" s="1039"/>
      <c r="G70" s="1039"/>
      <c r="H70" s="1039"/>
      <c r="I70" s="1039"/>
      <c r="J70" s="1039"/>
      <c r="K70" s="1039"/>
      <c r="L70" s="1039"/>
      <c r="M70" s="1039"/>
      <c r="N70" s="1040"/>
      <c r="O70" s="488"/>
      <c r="P70" s="487" t="str">
        <f t="shared" si="2"/>
        <v/>
      </c>
      <c r="Q70" s="73"/>
      <c r="R70" s="56"/>
      <c r="S70" s="56"/>
      <c r="T70" s="56"/>
      <c r="U70" s="56"/>
      <c r="V70" s="56"/>
      <c r="W70" s="56"/>
      <c r="X70" s="56"/>
    </row>
    <row r="71" spans="1:24" s="62" customFormat="1" ht="21.75" customHeight="1" x14ac:dyDescent="0.2">
      <c r="A71" s="461"/>
      <c r="B71" s="772"/>
      <c r="C71" s="915"/>
      <c r="D71" s="158"/>
      <c r="E71" s="1038"/>
      <c r="F71" s="1039"/>
      <c r="G71" s="1039"/>
      <c r="H71" s="1039"/>
      <c r="I71" s="1039"/>
      <c r="J71" s="1039"/>
      <c r="K71" s="1039"/>
      <c r="L71" s="1039"/>
      <c r="M71" s="1039"/>
      <c r="N71" s="1040"/>
      <c r="O71" s="488"/>
      <c r="P71" s="487" t="str">
        <f t="shared" si="2"/>
        <v/>
      </c>
      <c r="Q71" s="73"/>
      <c r="R71" s="56"/>
      <c r="S71" s="56"/>
      <c r="T71" s="56"/>
      <c r="U71" s="56"/>
      <c r="V71" s="56"/>
      <c r="W71" s="56"/>
      <c r="X71" s="56"/>
    </row>
    <row r="72" spans="1:24" s="62" customFormat="1" ht="21.75" customHeight="1" x14ac:dyDescent="0.2">
      <c r="A72" s="461"/>
      <c r="B72" s="772"/>
      <c r="C72" s="915"/>
      <c r="D72" s="158"/>
      <c r="E72" s="1038"/>
      <c r="F72" s="1039"/>
      <c r="G72" s="1039"/>
      <c r="H72" s="1039"/>
      <c r="I72" s="1039"/>
      <c r="J72" s="1039"/>
      <c r="K72" s="1039"/>
      <c r="L72" s="1039"/>
      <c r="M72" s="1039"/>
      <c r="N72" s="1040"/>
      <c r="O72" s="488"/>
      <c r="P72" s="487" t="str">
        <f t="shared" si="2"/>
        <v/>
      </c>
      <c r="Q72" s="73"/>
      <c r="R72" s="56"/>
      <c r="S72" s="56"/>
      <c r="T72" s="56"/>
      <c r="U72" s="56"/>
      <c r="V72" s="56"/>
      <c r="W72" s="56"/>
      <c r="X72" s="56"/>
    </row>
    <row r="73" spans="1:24" s="62" customFormat="1" ht="21.75" customHeight="1" x14ac:dyDescent="0.2">
      <c r="A73" s="461"/>
      <c r="B73" s="772"/>
      <c r="C73" s="915"/>
      <c r="D73" s="158"/>
      <c r="E73" s="1038"/>
      <c r="F73" s="1039"/>
      <c r="G73" s="1039"/>
      <c r="H73" s="1039"/>
      <c r="I73" s="1039"/>
      <c r="J73" s="1039"/>
      <c r="K73" s="1039"/>
      <c r="L73" s="1039"/>
      <c r="M73" s="1039"/>
      <c r="N73" s="1040"/>
      <c r="O73" s="488"/>
      <c r="P73" s="487" t="str">
        <f t="shared" si="2"/>
        <v/>
      </c>
      <c r="Q73" s="73"/>
      <c r="R73" s="56"/>
      <c r="S73" s="56"/>
      <c r="T73" s="56"/>
      <c r="U73" s="56"/>
      <c r="V73" s="56"/>
      <c r="W73" s="56"/>
      <c r="X73" s="56"/>
    </row>
    <row r="74" spans="1:24" s="62" customFormat="1" ht="21.75" customHeight="1" x14ac:dyDescent="0.2">
      <c r="A74" s="461"/>
      <c r="B74" s="772"/>
      <c r="C74" s="915"/>
      <c r="D74" s="158"/>
      <c r="E74" s="1038"/>
      <c r="F74" s="1039"/>
      <c r="G74" s="1039"/>
      <c r="H74" s="1039"/>
      <c r="I74" s="1039"/>
      <c r="J74" s="1039"/>
      <c r="K74" s="1039"/>
      <c r="L74" s="1039"/>
      <c r="M74" s="1039"/>
      <c r="N74" s="1040"/>
      <c r="O74" s="488"/>
      <c r="P74" s="487" t="str">
        <f t="shared" si="2"/>
        <v/>
      </c>
      <c r="Q74" s="73"/>
      <c r="R74" s="56"/>
      <c r="S74" s="56"/>
      <c r="T74" s="56"/>
      <c r="U74" s="56"/>
      <c r="V74" s="56"/>
      <c r="W74" s="56"/>
      <c r="X74" s="56"/>
    </row>
    <row r="75" spans="1:24" s="62" customFormat="1" ht="21.75" customHeight="1" x14ac:dyDescent="0.2">
      <c r="A75" s="461"/>
      <c r="B75" s="772"/>
      <c r="C75" s="915"/>
      <c r="D75" s="158"/>
      <c r="E75" s="1038"/>
      <c r="F75" s="1039"/>
      <c r="G75" s="1039"/>
      <c r="H75" s="1039"/>
      <c r="I75" s="1039"/>
      <c r="J75" s="1039"/>
      <c r="K75" s="1039"/>
      <c r="L75" s="1039"/>
      <c r="M75" s="1039"/>
      <c r="N75" s="1040"/>
      <c r="O75" s="488"/>
      <c r="P75" s="487" t="str">
        <f t="shared" si="2"/>
        <v/>
      </c>
      <c r="Q75" s="73"/>
      <c r="R75" s="56"/>
      <c r="S75" s="56"/>
      <c r="T75" s="56"/>
      <c r="U75" s="56"/>
      <c r="V75" s="56"/>
      <c r="W75" s="56"/>
      <c r="X75" s="56"/>
    </row>
    <row r="76" spans="1:24" s="62" customFormat="1" ht="21.75" customHeight="1" x14ac:dyDescent="0.2">
      <c r="A76" s="461"/>
      <c r="B76" s="772"/>
      <c r="C76" s="915"/>
      <c r="D76" s="158"/>
      <c r="E76" s="1038"/>
      <c r="F76" s="1039"/>
      <c r="G76" s="1039"/>
      <c r="H76" s="1039"/>
      <c r="I76" s="1039"/>
      <c r="J76" s="1039"/>
      <c r="K76" s="1039"/>
      <c r="L76" s="1039"/>
      <c r="M76" s="1039"/>
      <c r="N76" s="1040"/>
      <c r="O76" s="488"/>
      <c r="P76" s="487" t="str">
        <f t="shared" si="1"/>
        <v/>
      </c>
      <c r="Q76" s="73"/>
      <c r="R76" s="56"/>
      <c r="S76" s="56"/>
      <c r="T76" s="56"/>
      <c r="U76" s="56"/>
      <c r="V76" s="56"/>
      <c r="W76" s="56"/>
      <c r="X76" s="56"/>
    </row>
    <row r="77" spans="1:24" s="62" customFormat="1" ht="21.75" customHeight="1" x14ac:dyDescent="0.2">
      <c r="A77" s="461"/>
      <c r="B77" s="772"/>
      <c r="C77" s="915"/>
      <c r="D77" s="158"/>
      <c r="E77" s="1038"/>
      <c r="F77" s="1039"/>
      <c r="G77" s="1039"/>
      <c r="H77" s="1039"/>
      <c r="I77" s="1039"/>
      <c r="J77" s="1039"/>
      <c r="K77" s="1039"/>
      <c r="L77" s="1039"/>
      <c r="M77" s="1039"/>
      <c r="N77" s="1040"/>
      <c r="O77" s="488"/>
      <c r="P77" s="487" t="str">
        <f>IF(O77*D77=0,"",O77*D77)</f>
        <v/>
      </c>
      <c r="Q77" s="73"/>
      <c r="R77" s="56"/>
      <c r="S77" s="56"/>
      <c r="T77" s="56"/>
      <c r="U77" s="56"/>
      <c r="V77" s="56"/>
      <c r="W77" s="56"/>
      <c r="X77" s="56"/>
    </row>
    <row r="78" spans="1:24" s="62" customFormat="1" ht="21.75" customHeight="1" x14ac:dyDescent="0.2">
      <c r="A78" s="461"/>
      <c r="B78" s="772"/>
      <c r="C78" s="915"/>
      <c r="D78" s="158"/>
      <c r="E78" s="1038"/>
      <c r="F78" s="1039"/>
      <c r="G78" s="1039"/>
      <c r="H78" s="1039"/>
      <c r="I78" s="1039"/>
      <c r="J78" s="1039"/>
      <c r="K78" s="1039"/>
      <c r="L78" s="1039"/>
      <c r="M78" s="1039"/>
      <c r="N78" s="1040"/>
      <c r="O78" s="488"/>
      <c r="P78" s="487" t="str">
        <f>IF(O78*D78=0,"",O78*D78)</f>
        <v/>
      </c>
      <c r="Q78" s="73"/>
      <c r="R78" s="56"/>
      <c r="S78" s="56"/>
      <c r="T78" s="56"/>
      <c r="U78" s="56"/>
      <c r="V78" s="56"/>
      <c r="W78" s="56"/>
      <c r="X78" s="56"/>
    </row>
    <row r="79" spans="1:24" s="62" customFormat="1" ht="21.75" customHeight="1" x14ac:dyDescent="0.2">
      <c r="A79" s="461"/>
      <c r="B79" s="772"/>
      <c r="C79" s="915"/>
      <c r="D79" s="158"/>
      <c r="E79" s="1038"/>
      <c r="F79" s="1039"/>
      <c r="G79" s="1039"/>
      <c r="H79" s="1039"/>
      <c r="I79" s="1039"/>
      <c r="J79" s="1039"/>
      <c r="K79" s="1039"/>
      <c r="L79" s="1039"/>
      <c r="M79" s="1039"/>
      <c r="N79" s="1040"/>
      <c r="O79" s="488"/>
      <c r="P79" s="487" t="str">
        <f>IF(O79*D79=0,"",O79*D79)</f>
        <v/>
      </c>
      <c r="Q79" s="73"/>
      <c r="R79" s="56"/>
      <c r="S79" s="56"/>
      <c r="T79" s="56"/>
      <c r="U79" s="56"/>
      <c r="V79" s="56"/>
      <c r="W79" s="56"/>
      <c r="X79" s="56"/>
    </row>
    <row r="80" spans="1:24" s="62" customFormat="1" ht="21.75" customHeight="1" x14ac:dyDescent="0.2">
      <c r="A80" s="461"/>
      <c r="B80" s="772"/>
      <c r="C80" s="915"/>
      <c r="D80" s="158"/>
      <c r="E80" s="1038"/>
      <c r="F80" s="1039"/>
      <c r="G80" s="1039"/>
      <c r="H80" s="1039"/>
      <c r="I80" s="1039"/>
      <c r="J80" s="1039"/>
      <c r="K80" s="1039"/>
      <c r="L80" s="1039"/>
      <c r="M80" s="1039"/>
      <c r="N80" s="1040"/>
      <c r="O80" s="488"/>
      <c r="P80" s="487" t="str">
        <f>IF(O80*D80=0,"",O80*D80)</f>
        <v/>
      </c>
      <c r="Q80" s="73"/>
      <c r="R80" s="56"/>
      <c r="S80" s="56"/>
      <c r="T80" s="56"/>
      <c r="U80" s="56"/>
      <c r="V80" s="56"/>
      <c r="W80" s="56"/>
      <c r="X80" s="56"/>
    </row>
    <row r="81" spans="1:24" s="62" customFormat="1" ht="21.75" customHeight="1" x14ac:dyDescent="0.2">
      <c r="A81" s="461"/>
      <c r="B81" s="772"/>
      <c r="C81" s="915"/>
      <c r="D81" s="158"/>
      <c r="E81" s="1038"/>
      <c r="F81" s="1039"/>
      <c r="G81" s="1039"/>
      <c r="H81" s="1039"/>
      <c r="I81" s="1039"/>
      <c r="J81" s="1039"/>
      <c r="K81" s="1039"/>
      <c r="L81" s="1039"/>
      <c r="M81" s="1039"/>
      <c r="N81" s="1040"/>
      <c r="O81" s="488"/>
      <c r="P81" s="487" t="str">
        <f>IF(O81*D81=0,"",O81*D81)</f>
        <v/>
      </c>
      <c r="Q81" s="73"/>
      <c r="R81" s="56"/>
      <c r="S81" s="56"/>
      <c r="T81" s="56"/>
      <c r="U81" s="56"/>
      <c r="V81" s="56"/>
      <c r="W81" s="56"/>
      <c r="X81" s="56"/>
    </row>
    <row r="82" spans="1:24" s="65" customFormat="1" ht="6" customHeight="1" x14ac:dyDescent="0.2">
      <c r="A82" s="36"/>
      <c r="B82" s="36"/>
      <c r="C82" s="18"/>
      <c r="D82" s="18"/>
      <c r="E82" s="18"/>
      <c r="F82" s="1"/>
      <c r="G82" s="1"/>
      <c r="H82" s="1"/>
      <c r="I82" s="1"/>
      <c r="J82" s="1"/>
      <c r="K82" s="1"/>
      <c r="L82" s="1"/>
      <c r="M82" s="18"/>
      <c r="N82" s="18"/>
      <c r="O82" s="18"/>
      <c r="P82"/>
      <c r="Q82" s="1"/>
      <c r="R82" s="57"/>
      <c r="S82" s="57"/>
      <c r="T82" s="57"/>
      <c r="U82" s="57"/>
      <c r="V82" s="57"/>
      <c r="W82" s="57"/>
      <c r="X82" s="57"/>
    </row>
    <row r="83" spans="1:24" s="61" customFormat="1" ht="21" customHeight="1" x14ac:dyDescent="0.2">
      <c r="A83" s="141"/>
      <c r="B83" s="335" t="s">
        <v>162</v>
      </c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7"/>
      <c r="R83" s="60"/>
      <c r="S83" s="60"/>
      <c r="T83" s="60"/>
      <c r="U83" s="60"/>
      <c r="V83" s="60"/>
      <c r="W83" s="60"/>
      <c r="X83" s="60"/>
    </row>
    <row r="84" spans="1:24" s="62" customFormat="1" ht="12.75" customHeight="1" x14ac:dyDescent="0.2">
      <c r="A84" s="36"/>
      <c r="B84" s="49" t="str">
        <f>B44</f>
        <v>FAPESP, NOVEMBRO DE 2013</v>
      </c>
      <c r="C84" s="3"/>
      <c r="D84" s="3"/>
      <c r="E84" s="3"/>
      <c r="F84" s="43"/>
      <c r="G84" s="43"/>
      <c r="H84" s="43"/>
      <c r="I84" s="43"/>
      <c r="J84" s="43"/>
      <c r="K84" s="43"/>
      <c r="L84" s="43"/>
      <c r="M84" s="3"/>
      <c r="N84" s="3"/>
      <c r="O84" s="3"/>
      <c r="P84" s="235"/>
      <c r="Q84" s="235">
        <f>Q44+1</f>
        <v>2</v>
      </c>
      <c r="R84" s="640"/>
      <c r="S84" s="56"/>
      <c r="T84" s="56"/>
      <c r="U84" s="56"/>
      <c r="V84" s="56"/>
      <c r="W84" s="56"/>
      <c r="X84" s="56"/>
    </row>
    <row r="85" spans="1:24" s="79" customFormat="1" ht="12.75" customHeight="1" x14ac:dyDescent="0.2">
      <c r="A85" s="610"/>
      <c r="C85" s="110"/>
      <c r="D85" s="110"/>
      <c r="E85" s="110"/>
      <c r="K85" s="110"/>
      <c r="L85" s="110"/>
      <c r="R85" s="610"/>
    </row>
    <row r="86" spans="1:24" s="79" customFormat="1" ht="12.75" customHeight="1" x14ac:dyDescent="0.2">
      <c r="A86" s="610"/>
      <c r="C86" s="110"/>
      <c r="D86" s="110"/>
      <c r="E86" s="110"/>
      <c r="K86" s="110"/>
      <c r="L86" s="110"/>
      <c r="R86" s="610"/>
    </row>
    <row r="87" spans="1:24" s="79" customFormat="1" ht="12.75" customHeight="1" x14ac:dyDescent="0.2">
      <c r="A87" s="610"/>
      <c r="C87" s="110"/>
      <c r="D87" s="110"/>
      <c r="E87" s="110"/>
      <c r="K87" s="110"/>
      <c r="L87" s="110"/>
      <c r="R87" s="610"/>
    </row>
    <row r="88" spans="1:24" s="79" customFormat="1" ht="12.75" customHeight="1" x14ac:dyDescent="0.2">
      <c r="A88" s="610"/>
      <c r="C88" s="110"/>
      <c r="D88" s="110"/>
      <c r="E88" s="110"/>
      <c r="K88" s="110"/>
      <c r="L88" s="110"/>
      <c r="R88" s="610"/>
    </row>
    <row r="89" spans="1:24" s="79" customFormat="1" ht="12.75" customHeight="1" x14ac:dyDescent="0.2">
      <c r="A89" s="610"/>
      <c r="C89" s="110"/>
      <c r="D89" s="110"/>
      <c r="E89" s="110"/>
      <c r="K89" s="110"/>
      <c r="L89" s="110"/>
      <c r="R89" s="610"/>
    </row>
    <row r="90" spans="1:24" s="79" customFormat="1" ht="12.75" customHeight="1" x14ac:dyDescent="0.2">
      <c r="A90" s="610"/>
      <c r="C90" s="110"/>
      <c r="D90" s="110"/>
      <c r="E90" s="110"/>
      <c r="K90" s="110"/>
      <c r="L90" s="110"/>
      <c r="R90" s="610"/>
    </row>
    <row r="91" spans="1:24" s="79" customFormat="1" ht="12.75" customHeight="1" x14ac:dyDescent="0.2">
      <c r="A91" s="610"/>
      <c r="C91" s="110"/>
      <c r="D91" s="110"/>
      <c r="E91" s="110"/>
      <c r="K91" s="110"/>
      <c r="L91" s="110"/>
      <c r="R91" s="610"/>
    </row>
    <row r="92" spans="1:24" s="79" customFormat="1" ht="12.75" customHeight="1" x14ac:dyDescent="0.2">
      <c r="A92" s="610"/>
      <c r="C92" s="110"/>
      <c r="D92" s="110"/>
      <c r="E92" s="110"/>
      <c r="K92" s="110"/>
      <c r="L92" s="110"/>
      <c r="R92" s="610"/>
    </row>
    <row r="93" spans="1:24" s="79" customFormat="1" ht="12.75" customHeight="1" x14ac:dyDescent="0.2">
      <c r="A93" s="610"/>
      <c r="C93" s="110"/>
      <c r="D93" s="110"/>
      <c r="E93" s="110"/>
      <c r="K93" s="110"/>
      <c r="L93" s="110"/>
      <c r="R93" s="610"/>
    </row>
    <row r="94" spans="1:24" s="79" customFormat="1" ht="12.75" customHeight="1" x14ac:dyDescent="0.2">
      <c r="A94" s="610"/>
      <c r="C94" s="110"/>
      <c r="D94" s="110"/>
      <c r="E94" s="110"/>
      <c r="K94" s="110"/>
      <c r="L94" s="110"/>
      <c r="R94" s="610"/>
    </row>
    <row r="95" spans="1:24" s="79" customFormat="1" ht="12.75" customHeight="1" x14ac:dyDescent="0.2">
      <c r="A95" s="610"/>
      <c r="C95" s="110"/>
      <c r="D95" s="110"/>
      <c r="E95" s="110"/>
      <c r="K95" s="110"/>
      <c r="L95" s="110"/>
      <c r="R95" s="610"/>
    </row>
    <row r="96" spans="1:24" s="79" customFormat="1" ht="12.75" customHeight="1" x14ac:dyDescent="0.2">
      <c r="A96" s="610"/>
      <c r="C96" s="110"/>
      <c r="D96" s="110"/>
      <c r="E96" s="110"/>
      <c r="K96" s="110"/>
      <c r="L96" s="110"/>
      <c r="R96" s="610"/>
    </row>
    <row r="97" spans="1:18" s="79" customFormat="1" ht="12.75" customHeight="1" x14ac:dyDescent="0.2">
      <c r="A97" s="610"/>
      <c r="C97" s="110"/>
      <c r="D97" s="110"/>
      <c r="E97" s="110"/>
      <c r="K97" s="110"/>
      <c r="L97" s="110"/>
      <c r="R97" s="610"/>
    </row>
    <row r="98" spans="1:18" s="79" customFormat="1" ht="12.75" customHeight="1" x14ac:dyDescent="0.2">
      <c r="A98" s="610"/>
      <c r="C98" s="110"/>
      <c r="D98" s="110"/>
      <c r="E98" s="110"/>
      <c r="K98" s="110"/>
      <c r="L98" s="110"/>
      <c r="R98" s="610"/>
    </row>
    <row r="99" spans="1:18" s="79" customFormat="1" ht="12.75" customHeight="1" x14ac:dyDescent="0.2">
      <c r="A99" s="610"/>
      <c r="C99" s="110"/>
      <c r="D99" s="110"/>
      <c r="E99" s="110"/>
      <c r="K99" s="110"/>
      <c r="L99" s="110"/>
      <c r="R99" s="610"/>
    </row>
    <row r="100" spans="1:18" s="79" customFormat="1" ht="12.75" customHeight="1" x14ac:dyDescent="0.2">
      <c r="A100" s="610"/>
      <c r="C100" s="110"/>
      <c r="D100" s="110"/>
      <c r="E100" s="110"/>
      <c r="K100" s="110"/>
      <c r="L100" s="110"/>
      <c r="R100" s="610"/>
    </row>
    <row r="101" spans="1:18" s="79" customFormat="1" ht="12.75" customHeight="1" x14ac:dyDescent="0.2">
      <c r="A101" s="610"/>
      <c r="C101" s="110"/>
      <c r="D101" s="110"/>
      <c r="E101" s="110"/>
      <c r="K101" s="110"/>
      <c r="L101" s="110"/>
      <c r="R101" s="610"/>
    </row>
    <row r="102" spans="1:18" s="79" customFormat="1" ht="12.75" customHeight="1" x14ac:dyDescent="0.2">
      <c r="A102" s="610"/>
      <c r="C102" s="110"/>
      <c r="D102" s="110"/>
      <c r="E102" s="110"/>
      <c r="K102" s="110"/>
      <c r="L102" s="110"/>
      <c r="R102" s="610"/>
    </row>
    <row r="103" spans="1:18" s="79" customFormat="1" ht="12.75" customHeight="1" x14ac:dyDescent="0.2">
      <c r="A103" s="610"/>
      <c r="C103" s="110"/>
      <c r="D103" s="110"/>
      <c r="E103" s="110"/>
      <c r="K103" s="110"/>
      <c r="L103" s="110"/>
      <c r="R103" s="610"/>
    </row>
    <row r="104" spans="1:18" s="79" customFormat="1" ht="12.75" customHeight="1" x14ac:dyDescent="0.2">
      <c r="A104" s="610"/>
      <c r="C104" s="110"/>
      <c r="D104" s="110"/>
      <c r="E104" s="110"/>
      <c r="K104" s="110"/>
      <c r="L104" s="110"/>
      <c r="R104" s="610"/>
    </row>
    <row r="105" spans="1:18" s="79" customFormat="1" ht="12.75" customHeight="1" x14ac:dyDescent="0.2">
      <c r="A105" s="610"/>
      <c r="C105" s="110"/>
      <c r="D105" s="110"/>
      <c r="E105" s="110"/>
      <c r="K105" s="110"/>
      <c r="L105" s="110"/>
      <c r="R105" s="610"/>
    </row>
    <row r="106" spans="1:18" s="79" customFormat="1" ht="12.75" customHeight="1" x14ac:dyDescent="0.2">
      <c r="A106" s="610"/>
      <c r="C106" s="110"/>
      <c r="D106" s="110"/>
      <c r="E106" s="110"/>
      <c r="K106" s="110"/>
      <c r="L106" s="110"/>
      <c r="R106" s="610"/>
    </row>
    <row r="107" spans="1:18" s="79" customFormat="1" ht="12.75" customHeight="1" x14ac:dyDescent="0.2">
      <c r="A107" s="610"/>
      <c r="C107" s="110"/>
      <c r="D107" s="110"/>
      <c r="E107" s="110"/>
      <c r="K107" s="110"/>
      <c r="L107" s="110"/>
      <c r="R107" s="610"/>
    </row>
    <row r="108" spans="1:18" s="79" customFormat="1" ht="12.75" customHeight="1" x14ac:dyDescent="0.2">
      <c r="A108" s="610"/>
      <c r="C108" s="110"/>
      <c r="D108" s="110"/>
      <c r="E108" s="110"/>
      <c r="K108" s="110"/>
      <c r="L108" s="110"/>
      <c r="R108" s="610"/>
    </row>
    <row r="109" spans="1:18" s="79" customFormat="1" ht="12.75" customHeight="1" x14ac:dyDescent="0.2">
      <c r="A109" s="610"/>
      <c r="C109" s="110"/>
      <c r="D109" s="110"/>
      <c r="E109" s="110"/>
      <c r="K109" s="110"/>
      <c r="L109" s="110"/>
      <c r="R109" s="610"/>
    </row>
    <row r="110" spans="1:18" s="79" customFormat="1" ht="12.75" customHeight="1" x14ac:dyDescent="0.2">
      <c r="A110" s="610"/>
      <c r="C110" s="110"/>
      <c r="D110" s="110"/>
      <c r="E110" s="110"/>
      <c r="K110" s="110"/>
      <c r="L110" s="110"/>
      <c r="R110" s="610"/>
    </row>
    <row r="111" spans="1:18" s="79" customFormat="1" ht="12.75" customHeight="1" x14ac:dyDescent="0.2">
      <c r="A111" s="610"/>
      <c r="C111" s="110"/>
      <c r="D111" s="110"/>
      <c r="E111" s="110"/>
      <c r="K111" s="110"/>
      <c r="L111" s="110"/>
      <c r="R111" s="610"/>
    </row>
    <row r="112" spans="1:18" s="79" customFormat="1" ht="12.75" customHeight="1" x14ac:dyDescent="0.2">
      <c r="A112" s="610"/>
      <c r="C112" s="110"/>
      <c r="D112" s="110"/>
      <c r="E112" s="110"/>
      <c r="K112" s="110"/>
      <c r="L112" s="110"/>
      <c r="R112" s="610"/>
    </row>
    <row r="113" spans="1:18" s="79" customFormat="1" ht="12.75" customHeight="1" x14ac:dyDescent="0.2">
      <c r="A113" s="610"/>
      <c r="C113" s="110"/>
      <c r="D113" s="110"/>
      <c r="E113" s="110"/>
      <c r="K113" s="110"/>
      <c r="L113" s="110"/>
      <c r="R113" s="610"/>
    </row>
    <row r="114" spans="1:18" s="79" customFormat="1" ht="12.75" customHeight="1" x14ac:dyDescent="0.2">
      <c r="A114" s="610"/>
      <c r="C114" s="110"/>
      <c r="D114" s="110"/>
      <c r="E114" s="110"/>
      <c r="K114" s="110"/>
      <c r="L114" s="110"/>
      <c r="R114" s="610"/>
    </row>
    <row r="115" spans="1:18" s="79" customFormat="1" ht="12.75" customHeight="1" x14ac:dyDescent="0.2">
      <c r="A115" s="610"/>
      <c r="C115" s="110"/>
      <c r="D115" s="110"/>
      <c r="E115" s="110"/>
      <c r="K115" s="110"/>
      <c r="L115" s="110"/>
      <c r="R115" s="610"/>
    </row>
    <row r="116" spans="1:18" s="79" customFormat="1" ht="12.75" customHeight="1" x14ac:dyDescent="0.2">
      <c r="A116" s="610"/>
      <c r="C116" s="110"/>
      <c r="D116" s="110"/>
      <c r="E116" s="110"/>
      <c r="K116" s="110"/>
      <c r="L116" s="110"/>
      <c r="R116" s="610"/>
    </row>
    <row r="117" spans="1:18" s="79" customFormat="1" ht="12.75" customHeight="1" x14ac:dyDescent="0.2">
      <c r="A117" s="610"/>
      <c r="C117" s="110"/>
      <c r="D117" s="110"/>
      <c r="E117" s="110"/>
      <c r="K117" s="110"/>
      <c r="L117" s="110"/>
      <c r="R117" s="610"/>
    </row>
    <row r="118" spans="1:18" s="79" customFormat="1" ht="12.75" customHeight="1" x14ac:dyDescent="0.2">
      <c r="A118" s="610"/>
      <c r="C118" s="110"/>
      <c r="D118" s="110"/>
      <c r="E118" s="110"/>
      <c r="K118" s="110"/>
      <c r="L118" s="110"/>
      <c r="R118" s="610"/>
    </row>
    <row r="119" spans="1:18" s="79" customFormat="1" ht="12.75" customHeight="1" x14ac:dyDescent="0.2">
      <c r="A119" s="610"/>
      <c r="C119" s="110"/>
      <c r="D119" s="110"/>
      <c r="E119" s="110"/>
      <c r="K119" s="110"/>
      <c r="L119" s="110"/>
      <c r="R119" s="610"/>
    </row>
    <row r="120" spans="1:18" s="79" customFormat="1" ht="12.75" customHeight="1" x14ac:dyDescent="0.2">
      <c r="A120" s="610"/>
      <c r="C120" s="110"/>
      <c r="D120" s="110"/>
      <c r="E120" s="110"/>
      <c r="K120" s="110"/>
      <c r="L120" s="110"/>
      <c r="R120" s="610"/>
    </row>
    <row r="121" spans="1:18" s="79" customFormat="1" ht="12.75" customHeight="1" x14ac:dyDescent="0.2">
      <c r="A121" s="610"/>
      <c r="C121" s="110"/>
      <c r="D121" s="110"/>
      <c r="E121" s="110"/>
      <c r="K121" s="110"/>
      <c r="L121" s="110"/>
      <c r="R121" s="610"/>
    </row>
    <row r="122" spans="1:18" s="79" customFormat="1" ht="12.75" customHeight="1" x14ac:dyDescent="0.2">
      <c r="A122" s="610"/>
      <c r="C122" s="110"/>
      <c r="D122" s="110"/>
      <c r="E122" s="110"/>
      <c r="K122" s="110"/>
      <c r="L122" s="110"/>
      <c r="R122" s="610"/>
    </row>
    <row r="123" spans="1:18" s="79" customFormat="1" ht="12.75" customHeight="1" x14ac:dyDescent="0.2">
      <c r="A123" s="610"/>
      <c r="C123" s="110"/>
      <c r="D123" s="110"/>
      <c r="E123" s="110"/>
      <c r="K123" s="110"/>
      <c r="L123" s="110"/>
      <c r="R123" s="610"/>
    </row>
    <row r="124" spans="1:18" s="79" customFormat="1" ht="12.75" customHeight="1" x14ac:dyDescent="0.2">
      <c r="A124" s="610"/>
      <c r="C124" s="110"/>
      <c r="D124" s="110"/>
      <c r="E124" s="110"/>
      <c r="K124" s="110"/>
      <c r="L124" s="110"/>
      <c r="R124" s="610"/>
    </row>
    <row r="125" spans="1:18" s="79" customFormat="1" ht="12.75" customHeight="1" x14ac:dyDescent="0.2">
      <c r="A125" s="610"/>
      <c r="C125" s="110"/>
      <c r="D125" s="110"/>
      <c r="E125" s="110"/>
      <c r="K125" s="110"/>
      <c r="L125" s="110"/>
      <c r="R125" s="610"/>
    </row>
    <row r="126" spans="1:18" s="79" customFormat="1" ht="12.75" customHeight="1" x14ac:dyDescent="0.2">
      <c r="A126" s="610"/>
      <c r="C126" s="110"/>
      <c r="D126" s="110"/>
      <c r="E126" s="110"/>
      <c r="K126" s="110"/>
      <c r="L126" s="110"/>
      <c r="R126" s="610"/>
    </row>
    <row r="127" spans="1:18" s="79" customFormat="1" ht="12.75" customHeight="1" x14ac:dyDescent="0.2">
      <c r="A127" s="610"/>
      <c r="C127" s="110"/>
      <c r="D127" s="110"/>
      <c r="E127" s="110"/>
      <c r="K127" s="110"/>
      <c r="L127" s="110"/>
      <c r="R127" s="610"/>
    </row>
    <row r="128" spans="1:18" s="79" customFormat="1" ht="12.75" customHeight="1" x14ac:dyDescent="0.2">
      <c r="A128" s="610"/>
      <c r="C128" s="110"/>
      <c r="D128" s="110"/>
      <c r="E128" s="110"/>
      <c r="K128" s="110"/>
      <c r="L128" s="110"/>
      <c r="R128" s="610"/>
    </row>
    <row r="129" spans="1:246" s="79" customFormat="1" ht="12.75" customHeight="1" x14ac:dyDescent="0.2">
      <c r="A129" s="610"/>
      <c r="C129" s="110"/>
      <c r="D129" s="110"/>
      <c r="E129" s="110"/>
      <c r="K129" s="110"/>
      <c r="L129" s="110"/>
      <c r="R129" s="610"/>
    </row>
    <row r="130" spans="1:246" s="79" customFormat="1" ht="12.75" customHeight="1" x14ac:dyDescent="0.2">
      <c r="A130" s="610"/>
      <c r="C130" s="110"/>
      <c r="D130" s="110"/>
      <c r="E130" s="110"/>
      <c r="K130" s="110"/>
      <c r="L130" s="110"/>
      <c r="R130" s="610"/>
    </row>
    <row r="131" spans="1:246" s="79" customFormat="1" ht="12.75" customHeight="1" x14ac:dyDescent="0.2">
      <c r="A131" s="610"/>
      <c r="C131" s="110"/>
      <c r="D131" s="110"/>
      <c r="E131" s="110"/>
      <c r="K131" s="110"/>
      <c r="L131" s="110"/>
      <c r="R131" s="610"/>
    </row>
    <row r="132" spans="1:246" s="79" customFormat="1" ht="12.75" customHeight="1" x14ac:dyDescent="0.2">
      <c r="A132" s="610"/>
      <c r="C132" s="110"/>
      <c r="D132" s="110"/>
      <c r="E132" s="110"/>
      <c r="K132" s="110"/>
      <c r="L132" s="110"/>
      <c r="R132" s="610"/>
    </row>
    <row r="133" spans="1:246" s="79" customFormat="1" ht="12.75" customHeight="1" x14ac:dyDescent="0.2">
      <c r="A133" s="610"/>
      <c r="C133" s="110"/>
      <c r="D133" s="110"/>
      <c r="E133" s="110"/>
      <c r="K133" s="110"/>
      <c r="L133" s="110"/>
      <c r="R133" s="610"/>
    </row>
    <row r="134" spans="1:246" s="79" customFormat="1" ht="12.75" customHeight="1" x14ac:dyDescent="0.2">
      <c r="A134" s="610"/>
      <c r="C134" s="110"/>
      <c r="D134" s="110"/>
      <c r="E134" s="110"/>
      <c r="K134" s="110"/>
      <c r="L134" s="110"/>
      <c r="R134" s="610"/>
    </row>
    <row r="135" spans="1:246" s="79" customFormat="1" ht="12.75" customHeight="1" x14ac:dyDescent="0.2">
      <c r="A135" s="610"/>
      <c r="C135" s="110"/>
      <c r="D135" s="110"/>
      <c r="E135" s="110"/>
      <c r="K135" s="110"/>
      <c r="L135" s="110"/>
      <c r="R135" s="610"/>
    </row>
    <row r="136" spans="1:246" s="79" customFormat="1" ht="12.75" customHeight="1" x14ac:dyDescent="0.2">
      <c r="A136" s="610"/>
      <c r="C136" s="110"/>
      <c r="D136" s="110"/>
      <c r="E136" s="110"/>
      <c r="K136" s="110"/>
      <c r="L136" s="110"/>
      <c r="R136" s="610"/>
    </row>
    <row r="137" spans="1:246" s="79" customFormat="1" ht="12.75" customHeight="1" x14ac:dyDescent="0.2">
      <c r="A137" s="610"/>
      <c r="C137" s="110"/>
      <c r="D137" s="110"/>
      <c r="E137" s="110"/>
      <c r="K137" s="110"/>
      <c r="L137" s="110"/>
      <c r="R137" s="610"/>
    </row>
    <row r="138" spans="1:246" s="79" customFormat="1" ht="16.5" customHeight="1" x14ac:dyDescent="0.2">
      <c r="A138" s="610"/>
      <c r="C138" s="403" t="s">
        <v>204</v>
      </c>
      <c r="D138" s="110"/>
      <c r="E138" s="110"/>
      <c r="K138" s="110"/>
      <c r="L138" s="110"/>
      <c r="R138" s="610"/>
    </row>
    <row r="139" spans="1:246" ht="16.5" customHeight="1" x14ac:dyDescent="0.25">
      <c r="C139" s="403" t="s">
        <v>205</v>
      </c>
    </row>
    <row r="140" spans="1:246" s="320" customFormat="1" ht="14.25" customHeight="1" x14ac:dyDescent="0.2">
      <c r="B140" s="43"/>
      <c r="C140" s="3"/>
      <c r="D140" s="3"/>
      <c r="E140" s="3"/>
      <c r="F140" s="43"/>
      <c r="G140" s="43"/>
      <c r="H140" s="43"/>
      <c r="I140" s="43"/>
      <c r="J140" s="43"/>
      <c r="K140" s="3"/>
      <c r="L140" s="3"/>
      <c r="M140" s="43"/>
      <c r="N140" s="43"/>
      <c r="O140" s="43"/>
      <c r="P140" s="43"/>
      <c r="Q140" s="43"/>
    </row>
    <row r="141" spans="1:246" s="320" customFormat="1" ht="14.25" customHeight="1" x14ac:dyDescent="0.2">
      <c r="B141" s="43"/>
      <c r="C141" s="227"/>
      <c r="D141" s="3"/>
      <c r="E141" s="3"/>
      <c r="F141" s="43"/>
      <c r="G141" s="43"/>
      <c r="H141" s="43"/>
      <c r="I141" s="43"/>
      <c r="J141" s="43"/>
      <c r="K141" s="3"/>
      <c r="L141" s="3"/>
      <c r="M141" s="43"/>
      <c r="N141" s="43"/>
      <c r="O141" s="43"/>
      <c r="P141" s="43"/>
      <c r="Q141" s="43"/>
    </row>
    <row r="142" spans="1:246" s="320" customFormat="1" ht="14.25" customHeight="1" x14ac:dyDescent="0.2">
      <c r="B142" s="43"/>
      <c r="C142" s="3"/>
      <c r="D142" s="3"/>
      <c r="E142" s="3"/>
      <c r="F142" s="43"/>
      <c r="G142" s="43"/>
      <c r="H142" s="43"/>
      <c r="I142" s="43"/>
      <c r="J142" s="43"/>
      <c r="K142" s="3"/>
      <c r="L142" s="3"/>
      <c r="M142" s="43"/>
      <c r="N142" s="43"/>
      <c r="O142" s="43"/>
      <c r="P142" s="43"/>
      <c r="Q142" s="43"/>
    </row>
    <row r="143" spans="1:246" s="320" customFormat="1" ht="14.25" customHeight="1" x14ac:dyDescent="0.2">
      <c r="B143" s="43"/>
      <c r="C143" s="861" t="s">
        <v>177</v>
      </c>
      <c r="D143" s="861"/>
      <c r="E143" s="861"/>
      <c r="F143" s="861"/>
      <c r="G143" s="861"/>
      <c r="H143" s="861"/>
      <c r="I143" s="861"/>
      <c r="J143" s="861"/>
      <c r="K143" s="861"/>
      <c r="L143" s="861"/>
      <c r="M143" s="861"/>
      <c r="N143" s="861"/>
      <c r="O143" s="861"/>
      <c r="P143" s="861"/>
      <c r="Q143" s="861"/>
      <c r="R143" s="321"/>
      <c r="S143" s="321"/>
      <c r="T143" s="321"/>
      <c r="U143" s="321"/>
      <c r="V143" s="321"/>
      <c r="W143" s="321"/>
      <c r="X143" s="321"/>
      <c r="Y143" s="321"/>
      <c r="Z143" s="321"/>
      <c r="AA143" s="321"/>
      <c r="AB143" s="321"/>
      <c r="AC143" s="321"/>
      <c r="IH143" s="321"/>
      <c r="II143" s="321"/>
      <c r="IJ143" s="321"/>
      <c r="IK143" s="321"/>
      <c r="IL143" s="321"/>
    </row>
    <row r="144" spans="1:246" s="320" customFormat="1" ht="14.25" customHeight="1" x14ac:dyDescent="0.2">
      <c r="B144" s="43"/>
      <c r="C144" s="861" t="s">
        <v>178</v>
      </c>
      <c r="D144" s="861"/>
      <c r="E144" s="861"/>
      <c r="F144" s="861"/>
      <c r="G144" s="861"/>
      <c r="H144" s="861"/>
      <c r="I144" s="861"/>
      <c r="J144" s="861"/>
      <c r="K144" s="861"/>
      <c r="L144" s="861"/>
      <c r="M144" s="861"/>
      <c r="N144" s="861"/>
      <c r="O144" s="861"/>
      <c r="P144" s="861"/>
      <c r="Q144" s="86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IH144" s="321"/>
      <c r="II144" s="321"/>
      <c r="IJ144" s="321"/>
      <c r="IK144" s="321"/>
      <c r="IL144" s="321"/>
    </row>
    <row r="145" spans="2:246" s="320" customFormat="1" ht="14.25" customHeight="1" x14ac:dyDescent="0.2">
      <c r="B145" s="43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IH145" s="321"/>
      <c r="II145" s="321"/>
      <c r="IJ145" s="321"/>
      <c r="IK145" s="321"/>
      <c r="IL145" s="321"/>
    </row>
    <row r="146" spans="2:246" s="320" customFormat="1" ht="18" customHeight="1" x14ac:dyDescent="0.2">
      <c r="B146" s="2"/>
      <c r="C146" s="1059" t="s">
        <v>199</v>
      </c>
      <c r="D146" s="1060"/>
      <c r="E146" s="1060"/>
      <c r="F146" s="1060"/>
      <c r="G146" s="1060"/>
      <c r="H146" s="1060"/>
      <c r="I146" s="1060"/>
      <c r="J146" s="1060"/>
      <c r="K146" s="1060"/>
      <c r="L146" s="1060"/>
      <c r="M146" s="1060"/>
      <c r="N146" s="1060"/>
      <c r="O146" s="1060"/>
      <c r="P146" s="1060"/>
      <c r="Q146" s="106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21"/>
      <c r="AP146" s="321"/>
      <c r="AQ146" s="321"/>
      <c r="AR146" s="321"/>
      <c r="AS146" s="321"/>
      <c r="AT146" s="321"/>
      <c r="AU146" s="321"/>
      <c r="AV146" s="321"/>
      <c r="AW146" s="321"/>
      <c r="AX146" s="321"/>
      <c r="AY146" s="321"/>
      <c r="AZ146" s="321"/>
      <c r="BA146" s="321"/>
      <c r="BB146" s="321"/>
      <c r="BC146" s="321"/>
      <c r="BD146" s="321"/>
      <c r="BE146" s="321"/>
      <c r="BF146" s="321"/>
      <c r="BG146" s="321"/>
      <c r="BH146" s="321"/>
      <c r="BI146" s="321"/>
      <c r="BJ146" s="321"/>
      <c r="BK146" s="321"/>
      <c r="BL146" s="321"/>
      <c r="BM146" s="321"/>
      <c r="BN146" s="321"/>
      <c r="BO146" s="321"/>
      <c r="BP146" s="321"/>
      <c r="BQ146" s="321"/>
      <c r="BR146" s="321"/>
      <c r="BS146" s="321"/>
      <c r="BT146" s="321"/>
      <c r="BU146" s="321"/>
      <c r="BV146" s="321"/>
      <c r="BW146" s="321"/>
      <c r="BX146" s="321"/>
      <c r="BY146" s="321"/>
      <c r="BZ146" s="321"/>
      <c r="CA146" s="321"/>
      <c r="CB146" s="321"/>
      <c r="CC146" s="321"/>
      <c r="CD146" s="321"/>
      <c r="CE146" s="321"/>
      <c r="CF146" s="321"/>
      <c r="CG146" s="321"/>
      <c r="CH146" s="321"/>
      <c r="CI146" s="321"/>
      <c r="CJ146" s="321"/>
      <c r="CK146" s="321"/>
      <c r="CL146" s="321"/>
      <c r="CM146" s="321"/>
      <c r="CN146" s="321"/>
      <c r="CO146" s="321"/>
      <c r="CP146" s="321"/>
      <c r="CQ146" s="321"/>
      <c r="CR146" s="321"/>
      <c r="CS146" s="321"/>
      <c r="CT146" s="321"/>
      <c r="CU146" s="321"/>
      <c r="CV146" s="321"/>
      <c r="CW146" s="321"/>
      <c r="CX146" s="321"/>
      <c r="CY146" s="321"/>
      <c r="CZ146" s="321"/>
      <c r="DA146" s="321"/>
      <c r="DB146" s="321"/>
      <c r="DC146" s="321"/>
      <c r="DD146" s="321"/>
      <c r="DE146" s="321"/>
      <c r="DF146" s="321"/>
      <c r="DG146" s="321"/>
      <c r="DH146" s="321"/>
      <c r="DI146" s="321"/>
      <c r="DJ146" s="321"/>
      <c r="DK146" s="321"/>
      <c r="DL146" s="321"/>
      <c r="DM146" s="321"/>
      <c r="DN146" s="321"/>
      <c r="DO146" s="321"/>
      <c r="DP146" s="321"/>
      <c r="DQ146" s="321"/>
      <c r="DR146" s="321"/>
      <c r="DS146" s="321"/>
      <c r="DT146" s="321"/>
      <c r="DU146" s="321"/>
      <c r="DV146" s="321"/>
      <c r="DW146" s="321"/>
      <c r="DX146" s="321"/>
      <c r="DY146" s="321"/>
      <c r="DZ146" s="321"/>
      <c r="EA146" s="321"/>
      <c r="EB146" s="321"/>
      <c r="EC146" s="321"/>
      <c r="ED146" s="321"/>
      <c r="EE146" s="321"/>
      <c r="EF146" s="321"/>
      <c r="EG146" s="321"/>
      <c r="EH146" s="321"/>
      <c r="EI146" s="321"/>
      <c r="EJ146" s="321"/>
      <c r="EK146" s="321"/>
      <c r="EL146" s="321"/>
      <c r="EM146" s="321"/>
      <c r="EN146" s="321"/>
      <c r="EO146" s="321"/>
      <c r="EP146" s="321"/>
      <c r="EQ146" s="321"/>
      <c r="ER146" s="321"/>
      <c r="ES146" s="321"/>
      <c r="ET146" s="321"/>
      <c r="EU146" s="321"/>
      <c r="EV146" s="321"/>
      <c r="EW146" s="321"/>
      <c r="EX146" s="321"/>
      <c r="EY146" s="321"/>
      <c r="EZ146" s="321"/>
      <c r="FA146" s="321"/>
      <c r="FB146" s="321"/>
      <c r="FC146" s="321"/>
      <c r="FD146" s="321"/>
      <c r="FE146" s="321"/>
      <c r="FF146" s="321"/>
      <c r="FG146" s="321"/>
      <c r="FH146" s="321"/>
      <c r="FI146" s="321"/>
      <c r="FJ146" s="321"/>
      <c r="FK146" s="321"/>
      <c r="FL146" s="321"/>
      <c r="FM146" s="321"/>
      <c r="FN146" s="321"/>
      <c r="FO146" s="321"/>
      <c r="FP146" s="321"/>
      <c r="FQ146" s="321"/>
      <c r="FR146" s="321"/>
      <c r="FS146" s="321"/>
      <c r="FT146" s="321"/>
      <c r="FU146" s="321"/>
      <c r="FV146" s="321"/>
      <c r="FW146" s="321"/>
      <c r="FX146" s="321"/>
      <c r="FY146" s="321"/>
      <c r="FZ146" s="321"/>
      <c r="GA146" s="321"/>
      <c r="GB146" s="321"/>
      <c r="GC146" s="321"/>
      <c r="GD146" s="321"/>
      <c r="GE146" s="321"/>
      <c r="GF146" s="321"/>
      <c r="GG146" s="321"/>
      <c r="GH146" s="321"/>
      <c r="GI146" s="321"/>
      <c r="GJ146" s="321"/>
      <c r="GK146" s="321"/>
      <c r="GL146" s="321"/>
      <c r="GM146" s="321"/>
      <c r="GN146" s="321"/>
      <c r="GO146" s="321"/>
      <c r="GP146" s="321"/>
      <c r="GQ146" s="321"/>
      <c r="GR146" s="321"/>
      <c r="GS146" s="321"/>
      <c r="GT146" s="321"/>
      <c r="GU146" s="321"/>
      <c r="GV146" s="321"/>
      <c r="GW146" s="321"/>
      <c r="GX146" s="321"/>
      <c r="GY146" s="321"/>
      <c r="GZ146" s="321"/>
      <c r="HA146" s="321"/>
      <c r="HB146" s="321"/>
      <c r="HC146" s="321"/>
      <c r="HD146" s="321"/>
      <c r="HE146" s="321"/>
      <c r="HF146" s="321"/>
      <c r="HG146" s="321"/>
      <c r="HH146" s="321"/>
      <c r="HI146" s="321"/>
      <c r="HJ146" s="321"/>
      <c r="HK146" s="321"/>
      <c r="HL146" s="321"/>
      <c r="HM146" s="321"/>
      <c r="HN146" s="321"/>
      <c r="HO146" s="321"/>
      <c r="HP146" s="321"/>
      <c r="HQ146" s="321"/>
      <c r="HR146" s="321"/>
      <c r="HS146" s="321"/>
      <c r="HT146" s="321"/>
      <c r="HU146" s="321"/>
      <c r="HV146" s="321"/>
      <c r="HW146" s="321"/>
      <c r="HX146" s="321"/>
      <c r="HY146" s="321"/>
      <c r="HZ146" s="321"/>
      <c r="IA146" s="321"/>
      <c r="IB146" s="321"/>
      <c r="IC146" s="321"/>
      <c r="ID146" s="321"/>
      <c r="IE146" s="321"/>
      <c r="IF146" s="321"/>
      <c r="IG146" s="321"/>
      <c r="IH146" s="321"/>
      <c r="II146" s="321"/>
      <c r="IJ146" s="321"/>
      <c r="IK146" s="321"/>
      <c r="IL146" s="321"/>
    </row>
    <row r="147" spans="2:246" s="320" customFormat="1" ht="9.75" customHeight="1" x14ac:dyDescent="0.2">
      <c r="B147" s="32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322"/>
      <c r="N147" s="322"/>
      <c r="O147" s="322"/>
      <c r="P147" s="322"/>
      <c r="Q147" s="322"/>
      <c r="R147" s="323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324"/>
      <c r="AY147" s="324"/>
      <c r="AZ147" s="324"/>
      <c r="BA147" s="324"/>
      <c r="BB147" s="324"/>
      <c r="BC147" s="324"/>
      <c r="BD147" s="324"/>
      <c r="BE147" s="324"/>
      <c r="BF147" s="324"/>
      <c r="BG147" s="324"/>
      <c r="BH147" s="324"/>
      <c r="BI147" s="324"/>
      <c r="BJ147" s="324"/>
      <c r="BK147" s="324"/>
      <c r="BL147" s="324"/>
      <c r="BM147" s="324"/>
      <c r="BN147" s="324"/>
      <c r="BO147" s="324"/>
      <c r="BP147" s="324"/>
      <c r="BQ147" s="324"/>
      <c r="BR147" s="324"/>
      <c r="BS147" s="324"/>
      <c r="BT147" s="324"/>
      <c r="BU147" s="324"/>
      <c r="BV147" s="324"/>
      <c r="BW147" s="324"/>
      <c r="BX147" s="324"/>
      <c r="BY147" s="324"/>
      <c r="BZ147" s="324"/>
      <c r="CA147" s="324"/>
      <c r="CB147" s="324"/>
      <c r="CC147" s="324"/>
      <c r="CD147" s="324"/>
      <c r="CE147" s="324"/>
      <c r="CF147" s="324"/>
      <c r="CG147" s="324"/>
      <c r="CH147" s="324"/>
      <c r="CI147" s="324"/>
      <c r="CJ147" s="324"/>
      <c r="CK147" s="324"/>
      <c r="CL147" s="324"/>
      <c r="CM147" s="324"/>
      <c r="CN147" s="324"/>
      <c r="CO147" s="324"/>
      <c r="CP147" s="324"/>
      <c r="CQ147" s="324"/>
      <c r="CR147" s="324"/>
      <c r="CS147" s="324"/>
      <c r="CT147" s="324"/>
      <c r="CU147" s="324"/>
      <c r="CV147" s="324"/>
      <c r="CW147" s="324"/>
      <c r="CX147" s="324"/>
      <c r="CY147" s="324"/>
      <c r="CZ147" s="324"/>
      <c r="DA147" s="324"/>
      <c r="DB147" s="324"/>
      <c r="DC147" s="324"/>
      <c r="DD147" s="324"/>
      <c r="DE147" s="324"/>
      <c r="DF147" s="324"/>
      <c r="DG147" s="324"/>
      <c r="DH147" s="324"/>
      <c r="DI147" s="324"/>
      <c r="DJ147" s="324"/>
      <c r="DK147" s="324"/>
      <c r="DL147" s="324"/>
      <c r="DM147" s="324"/>
      <c r="DN147" s="324"/>
      <c r="DO147" s="324"/>
      <c r="DP147" s="324"/>
      <c r="DQ147" s="324"/>
      <c r="DR147" s="324"/>
      <c r="DS147" s="324"/>
      <c r="DT147" s="324"/>
      <c r="DU147" s="324"/>
      <c r="DV147" s="324"/>
      <c r="DW147" s="324"/>
      <c r="DX147" s="324"/>
      <c r="DY147" s="324"/>
      <c r="DZ147" s="324"/>
      <c r="EA147" s="324"/>
      <c r="EB147" s="324"/>
      <c r="EC147" s="324"/>
      <c r="ED147" s="324"/>
      <c r="EE147" s="324"/>
      <c r="EF147" s="324"/>
      <c r="EG147" s="324"/>
      <c r="EH147" s="324"/>
      <c r="EI147" s="324"/>
      <c r="EJ147" s="324"/>
      <c r="EK147" s="324"/>
      <c r="EL147" s="324"/>
      <c r="EM147" s="324"/>
      <c r="EN147" s="324"/>
      <c r="EO147" s="324"/>
      <c r="EP147" s="324"/>
      <c r="EQ147" s="324"/>
      <c r="ER147" s="324"/>
      <c r="ES147" s="324"/>
      <c r="ET147" s="324"/>
      <c r="EU147" s="324"/>
      <c r="EV147" s="324"/>
      <c r="EW147" s="324"/>
      <c r="EX147" s="324"/>
      <c r="EY147" s="324"/>
      <c r="EZ147" s="324"/>
      <c r="FA147" s="324"/>
      <c r="FB147" s="324"/>
      <c r="FC147" s="324"/>
      <c r="FD147" s="324"/>
      <c r="FE147" s="324"/>
      <c r="FF147" s="324"/>
      <c r="FG147" s="324"/>
      <c r="FH147" s="324"/>
      <c r="FI147" s="324"/>
      <c r="FJ147" s="324"/>
      <c r="FK147" s="324"/>
      <c r="FL147" s="324"/>
      <c r="FM147" s="324"/>
      <c r="FN147" s="324"/>
      <c r="FO147" s="324"/>
      <c r="FP147" s="324"/>
      <c r="FQ147" s="324"/>
      <c r="FR147" s="324"/>
      <c r="FS147" s="324"/>
      <c r="FT147" s="324"/>
      <c r="FU147" s="324"/>
      <c r="FV147" s="324"/>
      <c r="FW147" s="324"/>
      <c r="FX147" s="324"/>
      <c r="FY147" s="324"/>
      <c r="FZ147" s="324"/>
      <c r="GA147" s="324"/>
      <c r="GB147" s="324"/>
      <c r="GC147" s="324"/>
      <c r="GD147" s="324"/>
      <c r="GE147" s="324"/>
      <c r="GF147" s="324"/>
      <c r="GG147" s="324"/>
      <c r="GH147" s="324"/>
      <c r="GI147" s="324"/>
      <c r="GJ147" s="324"/>
      <c r="GK147" s="324"/>
      <c r="GL147" s="324"/>
      <c r="GM147" s="324"/>
      <c r="GN147" s="324"/>
      <c r="GO147" s="324"/>
      <c r="GP147" s="324"/>
      <c r="GQ147" s="324"/>
      <c r="GR147" s="324"/>
      <c r="GS147" s="324"/>
      <c r="GT147" s="324"/>
      <c r="GU147" s="324"/>
      <c r="GV147" s="324"/>
      <c r="GW147" s="324"/>
      <c r="GX147" s="324"/>
      <c r="GY147" s="324"/>
      <c r="GZ147" s="324"/>
      <c r="HA147" s="324"/>
      <c r="HB147" s="324"/>
      <c r="HC147" s="324"/>
      <c r="HD147" s="324"/>
      <c r="HE147" s="324"/>
      <c r="HF147" s="324"/>
      <c r="HG147" s="324"/>
      <c r="HH147" s="324"/>
      <c r="HI147" s="324"/>
      <c r="HJ147" s="324"/>
      <c r="HK147" s="324"/>
      <c r="HL147" s="324"/>
      <c r="HM147" s="324"/>
      <c r="HN147" s="324"/>
      <c r="HO147" s="324"/>
      <c r="HP147" s="324"/>
      <c r="HQ147" s="324"/>
      <c r="HR147" s="324"/>
      <c r="HS147" s="324"/>
      <c r="HT147" s="324"/>
      <c r="HU147" s="324"/>
      <c r="HV147" s="324"/>
      <c r="HW147" s="324"/>
      <c r="HX147" s="324"/>
      <c r="HY147" s="324"/>
      <c r="HZ147" s="324"/>
      <c r="IA147" s="324"/>
      <c r="IB147" s="324"/>
      <c r="IC147" s="324"/>
      <c r="ID147" s="324"/>
      <c r="IE147" s="324"/>
      <c r="IF147" s="324"/>
      <c r="IG147" s="324"/>
      <c r="IH147" s="324"/>
      <c r="II147" s="324"/>
      <c r="IJ147" s="324"/>
      <c r="IK147" s="324"/>
      <c r="IL147" s="324"/>
    </row>
    <row r="148" spans="2:246" s="320" customFormat="1" ht="16.5" customHeight="1" x14ac:dyDescent="0.2">
      <c r="B148" s="43"/>
      <c r="C148" s="282" t="s">
        <v>179</v>
      </c>
      <c r="D148" s="3"/>
      <c r="E148" s="3"/>
      <c r="F148" s="43"/>
      <c r="G148" s="43"/>
      <c r="H148" s="43"/>
      <c r="I148" s="43"/>
      <c r="J148" s="43"/>
      <c r="K148" s="3"/>
      <c r="L148" s="3"/>
      <c r="M148" s="43"/>
      <c r="N148" s="43"/>
      <c r="O148" s="43"/>
      <c r="P148" s="43"/>
      <c r="Q148" s="43"/>
    </row>
    <row r="149" spans="2:246" s="320" customFormat="1" ht="16.5" customHeight="1" x14ac:dyDescent="0.2">
      <c r="B149" s="43"/>
      <c r="C149" s="282" t="s">
        <v>166</v>
      </c>
      <c r="D149" s="3"/>
      <c r="E149" s="3"/>
      <c r="F149" s="43"/>
      <c r="G149" s="43"/>
      <c r="H149" s="43"/>
      <c r="I149" s="43"/>
      <c r="J149" s="43"/>
      <c r="K149" s="3"/>
      <c r="L149" s="3"/>
      <c r="M149" s="43"/>
      <c r="N149" s="43"/>
      <c r="O149" s="43"/>
      <c r="P149" s="43"/>
      <c r="Q149" s="43"/>
    </row>
    <row r="150" spans="2:246" s="320" customFormat="1" ht="16.5" customHeight="1" x14ac:dyDescent="0.2">
      <c r="B150" s="43"/>
      <c r="C150" s="282" t="s">
        <v>180</v>
      </c>
      <c r="D150" s="3"/>
      <c r="E150" s="3"/>
      <c r="F150" s="43"/>
      <c r="G150" s="43"/>
      <c r="H150" s="43"/>
      <c r="I150" s="43"/>
      <c r="J150" s="43"/>
      <c r="K150" s="3"/>
      <c r="L150" s="3"/>
      <c r="M150" s="43"/>
      <c r="N150" s="43"/>
      <c r="O150" s="43"/>
      <c r="P150" s="43"/>
      <c r="Q150" s="43"/>
    </row>
    <row r="151" spans="2:246" s="320" customFormat="1" ht="16.5" customHeight="1" x14ac:dyDescent="0.2">
      <c r="B151" s="43"/>
      <c r="C151" s="282" t="s">
        <v>250</v>
      </c>
      <c r="D151" s="3"/>
      <c r="E151" s="3"/>
      <c r="F151" s="43"/>
      <c r="G151" s="43"/>
      <c r="H151" s="43"/>
      <c r="I151" s="43"/>
      <c r="J151" s="43"/>
      <c r="K151" s="3"/>
      <c r="L151" s="3"/>
      <c r="M151" s="43"/>
      <c r="N151" s="43"/>
      <c r="O151" s="43"/>
      <c r="P151" s="43"/>
      <c r="Q151" s="43"/>
    </row>
    <row r="152" spans="2:246" s="320" customFormat="1" ht="16.5" customHeight="1" x14ac:dyDescent="0.2">
      <c r="B152" s="43"/>
      <c r="C152" s="282" t="s">
        <v>249</v>
      </c>
      <c r="D152" s="3"/>
      <c r="E152" s="3"/>
      <c r="F152" s="43"/>
      <c r="G152" s="43"/>
      <c r="H152" s="43"/>
      <c r="I152" s="43"/>
      <c r="J152" s="43"/>
      <c r="K152" s="3"/>
      <c r="L152" s="3"/>
      <c r="M152" s="43"/>
      <c r="N152" s="43"/>
      <c r="O152" s="43"/>
      <c r="P152" s="43"/>
      <c r="Q152" s="43"/>
    </row>
    <row r="153" spans="2:246" s="320" customFormat="1" ht="16.5" customHeight="1" x14ac:dyDescent="0.2">
      <c r="B153" s="43"/>
      <c r="C153" s="282" t="s">
        <v>251</v>
      </c>
      <c r="D153" s="3"/>
      <c r="E153" s="3"/>
      <c r="F153" s="43"/>
      <c r="G153" s="43"/>
      <c r="H153" s="43"/>
      <c r="I153" s="43"/>
      <c r="J153" s="43"/>
      <c r="K153" s="3"/>
      <c r="L153" s="3"/>
      <c r="M153" s="43"/>
      <c r="N153" s="43"/>
      <c r="O153" s="43"/>
      <c r="P153" s="43"/>
      <c r="Q153" s="43"/>
    </row>
    <row r="154" spans="2:246" s="320" customFormat="1" ht="16.5" customHeight="1" x14ac:dyDescent="0.2">
      <c r="B154" s="43"/>
      <c r="C154" s="282" t="s">
        <v>248</v>
      </c>
      <c r="D154" s="3"/>
      <c r="E154" s="3"/>
      <c r="F154" s="43"/>
      <c r="G154" s="43"/>
      <c r="H154" s="43"/>
      <c r="I154" s="43"/>
      <c r="J154" s="43"/>
      <c r="K154" s="3"/>
      <c r="L154" s="3"/>
      <c r="M154" s="43"/>
      <c r="N154" s="43"/>
      <c r="O154" s="43"/>
      <c r="P154" s="43"/>
      <c r="Q154" s="43"/>
    </row>
    <row r="155" spans="2:246" s="320" customFormat="1" x14ac:dyDescent="0.2">
      <c r="B155" s="43"/>
      <c r="C155" s="174" t="s">
        <v>42</v>
      </c>
      <c r="D155" s="3"/>
      <c r="E155" s="3"/>
      <c r="F155" s="43"/>
      <c r="G155" s="43"/>
      <c r="H155" s="43"/>
      <c r="I155" s="43"/>
      <c r="J155" s="43"/>
      <c r="K155" s="3"/>
      <c r="L155" s="3"/>
      <c r="M155" s="43"/>
      <c r="N155" s="43"/>
      <c r="O155" s="43"/>
      <c r="P155" s="43"/>
      <c r="Q155" s="43"/>
    </row>
    <row r="156" spans="2:246" s="320" customFormat="1" x14ac:dyDescent="0.2">
      <c r="B156" s="43"/>
      <c r="C156" s="274" t="s">
        <v>181</v>
      </c>
      <c r="D156" s="3"/>
      <c r="E156" s="3"/>
      <c r="F156" s="43"/>
      <c r="G156" s="43"/>
      <c r="H156" s="43"/>
      <c r="I156" s="43"/>
      <c r="J156" s="43"/>
      <c r="K156" s="3"/>
      <c r="L156" s="3"/>
      <c r="M156" s="43"/>
      <c r="N156" s="43"/>
      <c r="O156" s="43"/>
      <c r="P156" s="43"/>
      <c r="Q156" s="43"/>
    </row>
    <row r="157" spans="2:246" s="320" customFormat="1" ht="18.75" customHeight="1" x14ac:dyDescent="0.2">
      <c r="B157" s="43"/>
      <c r="C157" s="174" t="s">
        <v>182</v>
      </c>
      <c r="D157" s="3"/>
      <c r="E157" s="3"/>
      <c r="F157" s="43"/>
      <c r="G157" s="43"/>
      <c r="H157" s="43"/>
      <c r="I157" s="43"/>
      <c r="J157" s="43"/>
      <c r="K157" s="3"/>
      <c r="L157" s="3"/>
      <c r="M157" s="43"/>
      <c r="N157" s="43"/>
      <c r="O157" s="43"/>
      <c r="P157" s="43"/>
      <c r="Q157" s="43"/>
    </row>
    <row r="158" spans="2:246" s="320" customFormat="1" ht="14.25" customHeight="1" x14ac:dyDescent="0.2">
      <c r="B158" s="43"/>
      <c r="C158" s="282" t="s">
        <v>183</v>
      </c>
      <c r="D158" s="3"/>
      <c r="E158" s="3"/>
      <c r="F158" s="43"/>
      <c r="G158" s="43"/>
      <c r="H158" s="43"/>
      <c r="I158" s="43"/>
      <c r="J158" s="43"/>
      <c r="K158" s="3"/>
      <c r="L158" s="3"/>
      <c r="M158" s="43"/>
      <c r="N158" s="43"/>
      <c r="O158" s="43"/>
      <c r="P158" s="43"/>
      <c r="Q158" s="43"/>
    </row>
    <row r="159" spans="2:246" s="320" customFormat="1" ht="18.75" customHeight="1" x14ac:dyDescent="0.2">
      <c r="B159" s="43"/>
      <c r="C159" s="174" t="s">
        <v>188</v>
      </c>
      <c r="D159" s="3"/>
      <c r="E159" s="3"/>
      <c r="F159" s="43"/>
      <c r="G159" s="43"/>
      <c r="H159" s="43"/>
      <c r="I159" s="43"/>
      <c r="J159" s="43"/>
      <c r="K159" s="3"/>
      <c r="L159" s="3"/>
      <c r="M159" s="43"/>
      <c r="N159" s="43"/>
      <c r="O159" s="43"/>
      <c r="P159" s="43"/>
      <c r="Q159" s="43"/>
    </row>
    <row r="160" spans="2:246" s="320" customFormat="1" ht="16.5" customHeight="1" x14ac:dyDescent="0.2">
      <c r="B160" s="43"/>
      <c r="C160" s="174" t="s">
        <v>184</v>
      </c>
      <c r="D160" s="3"/>
      <c r="E160" s="3"/>
      <c r="F160" s="43"/>
      <c r="G160" s="43"/>
      <c r="H160" s="43"/>
      <c r="I160" s="43"/>
      <c r="J160" s="43"/>
      <c r="K160" s="3"/>
      <c r="L160" s="3"/>
      <c r="M160" s="43"/>
      <c r="N160" s="43"/>
      <c r="O160" s="43"/>
      <c r="P160" s="43"/>
      <c r="Q160" s="43"/>
    </row>
    <row r="161" spans="2:246" s="320" customFormat="1" ht="20.25" customHeight="1" x14ac:dyDescent="0.2">
      <c r="B161" s="322"/>
      <c r="C161" s="274" t="s">
        <v>172</v>
      </c>
      <c r="D161" s="43"/>
      <c r="E161" s="43"/>
      <c r="F161" s="322"/>
      <c r="G161" s="322"/>
      <c r="H161" s="322"/>
      <c r="I161" s="322"/>
      <c r="J161" s="322"/>
      <c r="K161" s="43"/>
      <c r="L161" s="43"/>
      <c r="M161" s="322"/>
      <c r="N161" s="322"/>
      <c r="O161" s="322"/>
      <c r="P161" s="322"/>
      <c r="Q161" s="322"/>
      <c r="R161" s="323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  <c r="AX161" s="324"/>
      <c r="AY161" s="324"/>
      <c r="AZ161" s="324"/>
      <c r="BA161" s="324"/>
      <c r="BB161" s="324"/>
      <c r="BC161" s="324"/>
      <c r="BD161" s="324"/>
      <c r="BE161" s="324"/>
      <c r="BF161" s="324"/>
      <c r="BG161" s="324"/>
      <c r="BH161" s="324"/>
      <c r="BI161" s="324"/>
      <c r="BJ161" s="324"/>
      <c r="BK161" s="324"/>
      <c r="BL161" s="324"/>
      <c r="BM161" s="324"/>
      <c r="BN161" s="324"/>
      <c r="BO161" s="324"/>
      <c r="BP161" s="324"/>
      <c r="BQ161" s="324"/>
      <c r="BR161" s="324"/>
      <c r="BS161" s="324"/>
      <c r="BT161" s="324"/>
      <c r="BU161" s="324"/>
      <c r="BV161" s="324"/>
      <c r="BW161" s="324"/>
      <c r="BX161" s="324"/>
      <c r="BY161" s="324"/>
      <c r="BZ161" s="324"/>
      <c r="CA161" s="324"/>
      <c r="CB161" s="324"/>
      <c r="CC161" s="324"/>
      <c r="CD161" s="324"/>
      <c r="CE161" s="324"/>
      <c r="CF161" s="324"/>
      <c r="CG161" s="324"/>
      <c r="CH161" s="324"/>
      <c r="CI161" s="324"/>
      <c r="CJ161" s="324"/>
      <c r="CK161" s="324"/>
      <c r="CL161" s="324"/>
      <c r="CM161" s="324"/>
      <c r="CN161" s="324"/>
      <c r="CO161" s="324"/>
      <c r="CP161" s="324"/>
      <c r="CQ161" s="324"/>
      <c r="CR161" s="324"/>
      <c r="CS161" s="324"/>
      <c r="CT161" s="324"/>
      <c r="CU161" s="324"/>
      <c r="CV161" s="324"/>
      <c r="CW161" s="324"/>
      <c r="CX161" s="324"/>
      <c r="CY161" s="324"/>
      <c r="CZ161" s="324"/>
      <c r="DA161" s="324"/>
      <c r="DB161" s="324"/>
      <c r="DC161" s="324"/>
      <c r="DD161" s="324"/>
      <c r="DE161" s="324"/>
      <c r="DF161" s="324"/>
      <c r="DG161" s="324"/>
      <c r="DH161" s="324"/>
      <c r="DI161" s="324"/>
      <c r="DJ161" s="324"/>
      <c r="DK161" s="324"/>
      <c r="DL161" s="324"/>
      <c r="DM161" s="324"/>
      <c r="DN161" s="324"/>
      <c r="DO161" s="324"/>
      <c r="DP161" s="324"/>
      <c r="DQ161" s="324"/>
      <c r="DR161" s="324"/>
      <c r="DS161" s="324"/>
      <c r="DT161" s="324"/>
      <c r="DU161" s="324"/>
      <c r="DV161" s="324"/>
      <c r="DW161" s="324"/>
      <c r="DX161" s="324"/>
      <c r="DY161" s="324"/>
      <c r="DZ161" s="324"/>
      <c r="EA161" s="324"/>
      <c r="EB161" s="324"/>
      <c r="EC161" s="324"/>
      <c r="ED161" s="324"/>
      <c r="EE161" s="324"/>
      <c r="EF161" s="324"/>
      <c r="EG161" s="324"/>
      <c r="EH161" s="324"/>
      <c r="EI161" s="324"/>
      <c r="EJ161" s="324"/>
      <c r="EK161" s="324"/>
      <c r="EL161" s="324"/>
      <c r="EM161" s="324"/>
      <c r="EN161" s="324"/>
      <c r="EO161" s="324"/>
      <c r="EP161" s="324"/>
      <c r="EQ161" s="324"/>
      <c r="ER161" s="324"/>
      <c r="ES161" s="324"/>
      <c r="ET161" s="324"/>
      <c r="EU161" s="324"/>
      <c r="EV161" s="324"/>
      <c r="EW161" s="324"/>
      <c r="EX161" s="324"/>
      <c r="EY161" s="324"/>
      <c r="EZ161" s="324"/>
      <c r="FA161" s="324"/>
      <c r="FB161" s="324"/>
      <c r="FC161" s="324"/>
      <c r="FD161" s="324"/>
      <c r="FE161" s="324"/>
      <c r="FF161" s="324"/>
      <c r="FG161" s="324"/>
      <c r="FH161" s="324"/>
      <c r="FI161" s="324"/>
      <c r="FJ161" s="324"/>
      <c r="FK161" s="324"/>
      <c r="FL161" s="324"/>
      <c r="FM161" s="324"/>
      <c r="FN161" s="324"/>
      <c r="FO161" s="324"/>
      <c r="FP161" s="324"/>
      <c r="FQ161" s="324"/>
      <c r="FR161" s="324"/>
      <c r="FS161" s="324"/>
      <c r="FT161" s="324"/>
      <c r="FU161" s="324"/>
      <c r="FV161" s="324"/>
      <c r="FW161" s="324"/>
      <c r="FX161" s="324"/>
      <c r="FY161" s="324"/>
      <c r="FZ161" s="324"/>
      <c r="GA161" s="324"/>
      <c r="GB161" s="324"/>
      <c r="GC161" s="324"/>
      <c r="GD161" s="324"/>
      <c r="GE161" s="324"/>
      <c r="GF161" s="324"/>
      <c r="GG161" s="324"/>
      <c r="GH161" s="324"/>
      <c r="GI161" s="324"/>
      <c r="GJ161" s="324"/>
      <c r="GK161" s="324"/>
      <c r="GL161" s="324"/>
      <c r="GM161" s="324"/>
      <c r="GN161" s="324"/>
      <c r="GO161" s="324"/>
      <c r="GP161" s="324"/>
      <c r="GQ161" s="324"/>
      <c r="GR161" s="324"/>
      <c r="GS161" s="324"/>
      <c r="GT161" s="324"/>
      <c r="GU161" s="324"/>
      <c r="GV161" s="324"/>
      <c r="GW161" s="324"/>
      <c r="GX161" s="324"/>
      <c r="GY161" s="324"/>
      <c r="GZ161" s="324"/>
      <c r="HA161" s="324"/>
      <c r="HB161" s="324"/>
      <c r="HC161" s="324"/>
      <c r="HD161" s="324"/>
      <c r="HE161" s="324"/>
      <c r="HF161" s="324"/>
      <c r="HG161" s="324"/>
      <c r="HH161" s="324"/>
      <c r="HI161" s="324"/>
      <c r="HJ161" s="324"/>
      <c r="HK161" s="324"/>
      <c r="HL161" s="324"/>
      <c r="HM161" s="324"/>
      <c r="HN161" s="324"/>
      <c r="HO161" s="324"/>
      <c r="HP161" s="324"/>
      <c r="HQ161" s="324"/>
      <c r="HR161" s="324"/>
      <c r="HS161" s="324"/>
      <c r="HT161" s="324"/>
      <c r="HU161" s="324"/>
      <c r="HV161" s="324"/>
      <c r="HW161" s="324"/>
      <c r="HX161" s="324"/>
      <c r="HY161" s="324"/>
      <c r="HZ161" s="324"/>
      <c r="IA161" s="324"/>
      <c r="IB161" s="324"/>
      <c r="IC161" s="324"/>
      <c r="ID161" s="324"/>
      <c r="IE161" s="324"/>
      <c r="IF161" s="324"/>
      <c r="IG161" s="324"/>
      <c r="IH161" s="324"/>
      <c r="II161" s="324"/>
      <c r="IJ161" s="324"/>
      <c r="IK161" s="324"/>
      <c r="IL161" s="324"/>
    </row>
    <row r="162" spans="2:246" s="59" customFormat="1" ht="9.75" customHeight="1" x14ac:dyDescent="0.2">
      <c r="B162" s="16"/>
      <c r="C162" s="16"/>
      <c r="D162" s="17"/>
      <c r="E162" s="18"/>
      <c r="F162" s="17"/>
      <c r="G162" s="19"/>
      <c r="H162" s="19"/>
      <c r="I162" s="19"/>
      <c r="J162" s="19"/>
      <c r="K162" s="19"/>
      <c r="L162" s="19"/>
      <c r="M162" s="19"/>
      <c r="N162" s="17"/>
      <c r="O162" s="17"/>
      <c r="P162" s="19"/>
      <c r="Q162" s="1"/>
      <c r="R162" s="58"/>
      <c r="S162" s="58"/>
      <c r="T162" s="58"/>
      <c r="U162" s="58"/>
      <c r="V162" s="58"/>
      <c r="W162" s="58"/>
      <c r="X162" s="58"/>
    </row>
    <row r="163" spans="2:246" s="157" customFormat="1" ht="19.5" customHeight="1" x14ac:dyDescent="0.2">
      <c r="B163" s="87"/>
      <c r="C163" s="741" t="s">
        <v>1</v>
      </c>
      <c r="D163" s="742"/>
      <c r="E163" s="21" t="s">
        <v>2</v>
      </c>
      <c r="F163" s="22" t="s">
        <v>3</v>
      </c>
      <c r="H163" s="23"/>
      <c r="I163" s="23"/>
      <c r="J163" s="23"/>
      <c r="K163" s="23"/>
      <c r="L163" s="23"/>
      <c r="M163" s="23"/>
      <c r="N163" s="23"/>
      <c r="O163" s="20" t="s">
        <v>4</v>
      </c>
      <c r="P163" s="20" t="s">
        <v>5</v>
      </c>
      <c r="Q163" s="616" t="s">
        <v>6</v>
      </c>
      <c r="R163" s="325"/>
      <c r="S163" s="325"/>
      <c r="T163" s="325"/>
      <c r="U163" s="325"/>
    </row>
    <row r="164" spans="2:246" s="306" customFormat="1" ht="14.25" customHeight="1" x14ac:dyDescent="0.2">
      <c r="B164" s="43"/>
      <c r="C164" s="730"/>
      <c r="D164" s="735"/>
      <c r="E164" s="27"/>
      <c r="F164" s="25"/>
      <c r="G164" s="26"/>
      <c r="H164" s="26"/>
      <c r="I164" s="26"/>
      <c r="J164" s="26"/>
      <c r="K164" s="26"/>
      <c r="L164" s="26"/>
      <c r="M164" s="26"/>
      <c r="N164" s="26"/>
      <c r="O164" s="1057" t="s">
        <v>11</v>
      </c>
      <c r="P164" s="748" t="s">
        <v>12</v>
      </c>
      <c r="Q164" s="668"/>
      <c r="R164" s="326"/>
      <c r="S164" s="326"/>
      <c r="T164" s="326"/>
      <c r="U164" s="326"/>
    </row>
    <row r="165" spans="2:246" s="157" customFormat="1" ht="19.5" customHeight="1" x14ac:dyDescent="0.2">
      <c r="B165" s="87"/>
      <c r="C165" s="745" t="s">
        <v>30</v>
      </c>
      <c r="D165" s="746"/>
      <c r="E165" s="30" t="s">
        <v>134</v>
      </c>
      <c r="F165" s="397" t="s">
        <v>31</v>
      </c>
      <c r="H165" s="398"/>
      <c r="I165" s="32"/>
      <c r="J165" s="32"/>
      <c r="K165" s="32"/>
      <c r="L165" s="32"/>
      <c r="M165" s="32"/>
      <c r="N165" s="32"/>
      <c r="O165" s="1058"/>
      <c r="P165" s="745"/>
      <c r="Q165" s="613" t="s">
        <v>10</v>
      </c>
      <c r="R165" s="325"/>
      <c r="S165" s="325"/>
      <c r="T165" s="325"/>
      <c r="U165" s="325"/>
    </row>
    <row r="166" spans="2:246" s="327" customFormat="1" ht="22.5" customHeight="1" x14ac:dyDescent="0.2">
      <c r="B166" s="6"/>
      <c r="C166" s="1049">
        <v>1</v>
      </c>
      <c r="D166" s="1050"/>
      <c r="E166" s="292">
        <v>3</v>
      </c>
      <c r="F166" s="272" t="s">
        <v>185</v>
      </c>
      <c r="G166" s="401"/>
      <c r="H166" s="384"/>
      <c r="I166" s="273"/>
      <c r="J166" s="273"/>
      <c r="K166" s="273"/>
      <c r="L166" s="273"/>
      <c r="M166" s="273"/>
      <c r="N166" s="273"/>
      <c r="O166" s="375">
        <v>200</v>
      </c>
      <c r="P166" s="255">
        <f>O166*E166</f>
        <v>600</v>
      </c>
      <c r="Q166" s="73"/>
      <c r="IE166" s="328" t="e">
        <f>#REF!</f>
        <v>#REF!</v>
      </c>
      <c r="IF166" s="329" t="e">
        <f>IF(IE166&lt;&gt;0,IE166,"")</f>
        <v>#REF!</v>
      </c>
    </row>
    <row r="167" spans="2:246" s="327" customFormat="1" ht="22.5" customHeight="1" x14ac:dyDescent="0.2">
      <c r="B167" s="6"/>
      <c r="C167" s="827">
        <v>2</v>
      </c>
      <c r="D167" s="828"/>
      <c r="E167" s="293">
        <v>2</v>
      </c>
      <c r="F167" s="399" t="s">
        <v>186</v>
      </c>
      <c r="G167" s="402"/>
      <c r="H167" s="400"/>
      <c r="I167" s="273"/>
      <c r="J167" s="273"/>
      <c r="K167" s="273"/>
      <c r="L167" s="273"/>
      <c r="M167" s="273"/>
      <c r="N167" s="273"/>
      <c r="O167" s="375">
        <v>200</v>
      </c>
      <c r="P167" s="255">
        <f>O167*E167</f>
        <v>400</v>
      </c>
      <c r="Q167" s="73"/>
      <c r="IE167" s="328" t="e">
        <f>#REF!</f>
        <v>#REF!</v>
      </c>
      <c r="IF167" s="329" t="e">
        <f>IF(IE167&lt;&gt;0,IE167,"")</f>
        <v>#REF!</v>
      </c>
    </row>
    <row r="168" spans="2:246" s="327" customFormat="1" ht="22.5" customHeight="1" x14ac:dyDescent="0.2">
      <c r="B168" s="6"/>
      <c r="C168" s="827">
        <v>3</v>
      </c>
      <c r="D168" s="828"/>
      <c r="E168" s="293">
        <v>10</v>
      </c>
      <c r="F168" s="272" t="s">
        <v>187</v>
      </c>
      <c r="H168" s="273"/>
      <c r="I168" s="273"/>
      <c r="J168" s="273"/>
      <c r="K168" s="273"/>
      <c r="L168" s="273"/>
      <c r="M168" s="273"/>
      <c r="N168" s="273"/>
      <c r="O168" s="375">
        <v>160</v>
      </c>
      <c r="P168" s="255">
        <f>O168*E168</f>
        <v>1600</v>
      </c>
      <c r="Q168" s="73"/>
      <c r="IE168" s="328"/>
      <c r="IF168" s="329"/>
    </row>
    <row r="169" spans="2:246" s="306" customFormat="1" ht="17.25" customHeight="1" x14ac:dyDescent="0.2">
      <c r="B169" s="43"/>
      <c r="C169" s="1029"/>
      <c r="D169" s="1030"/>
      <c r="E169" s="1030"/>
      <c r="F169" s="259"/>
      <c r="G169" s="311"/>
      <c r="H169" s="311"/>
      <c r="I169" s="311"/>
      <c r="J169" s="311"/>
      <c r="K169" s="311"/>
      <c r="L169" s="311"/>
      <c r="M169" s="311"/>
      <c r="N169" s="330"/>
      <c r="O169" s="308" t="s">
        <v>13</v>
      </c>
      <c r="P169" s="405">
        <f>SUM(P166:P168)</f>
        <v>2600</v>
      </c>
      <c r="Q169" s="73"/>
      <c r="R169" s="326"/>
      <c r="S169" s="326"/>
      <c r="T169" s="326"/>
      <c r="U169" s="326"/>
    </row>
    <row r="170" spans="2:246" s="59" customFormat="1" ht="13.5" customHeight="1" x14ac:dyDescent="0.2">
      <c r="B170" s="36"/>
      <c r="C170" s="274" t="s">
        <v>193</v>
      </c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58"/>
      <c r="S170" s="58"/>
      <c r="T170" s="58"/>
      <c r="U170" s="58"/>
      <c r="V170" s="58"/>
      <c r="W170" s="58"/>
    </row>
    <row r="171" spans="2:246" s="320" customFormat="1" hidden="1" x14ac:dyDescent="0.2">
      <c r="C171" s="331"/>
      <c r="D171" s="331"/>
      <c r="E171" s="331"/>
      <c r="K171" s="331"/>
      <c r="L171" s="331"/>
    </row>
    <row r="172" spans="2:246" hidden="1" x14ac:dyDescent="0.2"/>
    <row r="173" spans="2:246" ht="12.75" hidden="1" customHeight="1" x14ac:dyDescent="0.2"/>
    <row r="174" spans="2:246" ht="12.75" hidden="1" customHeight="1" x14ac:dyDescent="0.2"/>
    <row r="175" spans="2:246" ht="12.75" hidden="1" customHeight="1" x14ac:dyDescent="0.2"/>
    <row r="176" spans="2:24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</sheetData>
  <sheetProtection algorithmName="SHA-512" hashValue="zuEhJA3fia6F9xpSfqUjt/Q2ccoW9u7HZjY6DBnWOs8jHt+90YlLnCgKMOa6PQD+KpVGWPrWzAq0Oeaql8ViMw==" saltValue="506dg/XRby8nDc9AhaHgcw==" spinCount="100000" sheet="1" objects="1" scenarios="1"/>
  <mergeCells count="145">
    <mergeCell ref="P2:Q2"/>
    <mergeCell ref="F8:N8"/>
    <mergeCell ref="B12:C12"/>
    <mergeCell ref="B10:C10"/>
    <mergeCell ref="D10:G10"/>
    <mergeCell ref="B15:C15"/>
    <mergeCell ref="B16:C16"/>
    <mergeCell ref="B17:C17"/>
    <mergeCell ref="Q13:Q14"/>
    <mergeCell ref="P8:Q8"/>
    <mergeCell ref="B13:C13"/>
    <mergeCell ref="B14:C14"/>
    <mergeCell ref="C166:D166"/>
    <mergeCell ref="C143:Q143"/>
    <mergeCell ref="C144:Q144"/>
    <mergeCell ref="C146:Q146"/>
    <mergeCell ref="C163:D163"/>
    <mergeCell ref="E15:N15"/>
    <mergeCell ref="E16:N16"/>
    <mergeCell ref="E17:N17"/>
    <mergeCell ref="B29:C29"/>
    <mergeCell ref="B30:C30"/>
    <mergeCell ref="B32:C32"/>
    <mergeCell ref="B25:C25"/>
    <mergeCell ref="B24:C24"/>
    <mergeCell ref="B21:C21"/>
    <mergeCell ref="B22:C22"/>
    <mergeCell ref="B47:C47"/>
    <mergeCell ref="Q47:Q48"/>
    <mergeCell ref="B48:C48"/>
    <mergeCell ref="B46:C46"/>
    <mergeCell ref="E34:N34"/>
    <mergeCell ref="E24:N24"/>
    <mergeCell ref="E26:N26"/>
    <mergeCell ref="E27:N27"/>
    <mergeCell ref="E28:N28"/>
    <mergeCell ref="C169:E169"/>
    <mergeCell ref="C168:D168"/>
    <mergeCell ref="O164:O165"/>
    <mergeCell ref="P164:P165"/>
    <mergeCell ref="E29:N29"/>
    <mergeCell ref="E30:N30"/>
    <mergeCell ref="B50:C50"/>
    <mergeCell ref="E50:N50"/>
    <mergeCell ref="C167:D167"/>
    <mergeCell ref="C164:D164"/>
    <mergeCell ref="C165:D165"/>
    <mergeCell ref="E35:N35"/>
    <mergeCell ref="E36:N36"/>
    <mergeCell ref="B41:C41"/>
    <mergeCell ref="B39:C39"/>
    <mergeCell ref="B38:C38"/>
    <mergeCell ref="E38:N38"/>
    <mergeCell ref="E39:N39"/>
    <mergeCell ref="B36:C36"/>
    <mergeCell ref="B49:C49"/>
    <mergeCell ref="E40:N40"/>
    <mergeCell ref="E41:N41"/>
    <mergeCell ref="E49:N49"/>
    <mergeCell ref="B51:C51"/>
    <mergeCell ref="E18:N18"/>
    <mergeCell ref="E19:N19"/>
    <mergeCell ref="E20:N20"/>
    <mergeCell ref="E21:N21"/>
    <mergeCell ref="E22:N22"/>
    <mergeCell ref="E23:N23"/>
    <mergeCell ref="B20:C20"/>
    <mergeCell ref="B23:C23"/>
    <mergeCell ref="B18:C18"/>
    <mergeCell ref="B19:C19"/>
    <mergeCell ref="E51:N51"/>
    <mergeCell ref="B52:C52"/>
    <mergeCell ref="E52:N52"/>
    <mergeCell ref="B53:C53"/>
    <mergeCell ref="E53:N53"/>
    <mergeCell ref="E25:N25"/>
    <mergeCell ref="B31:C31"/>
    <mergeCell ref="E31:N31"/>
    <mergeCell ref="B33:C33"/>
    <mergeCell ref="B40:C40"/>
    <mergeCell ref="E33:N33"/>
    <mergeCell ref="B37:C37"/>
    <mergeCell ref="B34:C34"/>
    <mergeCell ref="E32:N32"/>
    <mergeCell ref="B35:C35"/>
    <mergeCell ref="E37:N37"/>
    <mergeCell ref="B28:C28"/>
    <mergeCell ref="B26:C26"/>
    <mergeCell ref="B27:C27"/>
    <mergeCell ref="B57:C57"/>
    <mergeCell ref="E57:N57"/>
    <mergeCell ref="B58:C58"/>
    <mergeCell ref="E58:N58"/>
    <mergeCell ref="B59:C59"/>
    <mergeCell ref="E59:N59"/>
    <mergeCell ref="B54:C54"/>
    <mergeCell ref="E54:N54"/>
    <mergeCell ref="B55:C55"/>
    <mergeCell ref="E55:N55"/>
    <mergeCell ref="B56:C56"/>
    <mergeCell ref="E56:N56"/>
    <mergeCell ref="B63:C63"/>
    <mergeCell ref="E63:N63"/>
    <mergeCell ref="B64:C64"/>
    <mergeCell ref="E64:N64"/>
    <mergeCell ref="B65:C65"/>
    <mergeCell ref="E65:N65"/>
    <mergeCell ref="B60:C60"/>
    <mergeCell ref="E60:N60"/>
    <mergeCell ref="B61:C61"/>
    <mergeCell ref="E61:N61"/>
    <mergeCell ref="B62:C62"/>
    <mergeCell ref="E62:N62"/>
    <mergeCell ref="B66:C66"/>
    <mergeCell ref="E66:N66"/>
    <mergeCell ref="B67:C67"/>
    <mergeCell ref="E67:N67"/>
    <mergeCell ref="B76:C76"/>
    <mergeCell ref="E76:N76"/>
    <mergeCell ref="B68:C68"/>
    <mergeCell ref="E68:N68"/>
    <mergeCell ref="B69:C69"/>
    <mergeCell ref="E69:N69"/>
    <mergeCell ref="B70:C70"/>
    <mergeCell ref="E70:N70"/>
    <mergeCell ref="B71:C71"/>
    <mergeCell ref="E71:N71"/>
    <mergeCell ref="B80:C80"/>
    <mergeCell ref="E80:N80"/>
    <mergeCell ref="B81:C81"/>
    <mergeCell ref="E81:N81"/>
    <mergeCell ref="E72:N72"/>
    <mergeCell ref="B73:C73"/>
    <mergeCell ref="E73:N73"/>
    <mergeCell ref="B77:C77"/>
    <mergeCell ref="E77:N77"/>
    <mergeCell ref="B78:C78"/>
    <mergeCell ref="E78:N78"/>
    <mergeCell ref="B79:C79"/>
    <mergeCell ref="E79:N79"/>
    <mergeCell ref="B74:C74"/>
    <mergeCell ref="E74:N74"/>
    <mergeCell ref="B75:C75"/>
    <mergeCell ref="E75:N75"/>
    <mergeCell ref="B72:C72"/>
  </mergeCells>
  <conditionalFormatting sqref="O169:P169">
    <cfRule type="cellIs" dxfId="27" priority="53" stopIfTrue="1" operator="equal">
      <formula>0</formula>
    </cfRule>
  </conditionalFormatting>
  <conditionalFormatting sqref="P49:P81 P15:P41">
    <cfRule type="cellIs" dxfId="26" priority="46" stopIfTrue="1" operator="equal">
      <formula>""</formula>
    </cfRule>
  </conditionalFormatting>
  <conditionalFormatting sqref="D49:D81 D15:D41">
    <cfRule type="cellIs" dxfId="25" priority="45" stopIfTrue="1" operator="equal">
      <formula>0</formula>
    </cfRule>
  </conditionalFormatting>
  <conditionalFormatting sqref="E49:O81 B49:C81 E15:O41 B15:C41">
    <cfRule type="cellIs" dxfId="24" priority="44" stopIfTrue="1" operator="equal">
      <formula>0</formula>
    </cfRule>
  </conditionalFormatting>
  <conditionalFormatting sqref="F8:N8 P8">
    <cfRule type="cellIs" dxfId="23" priority="2" operator="equal">
      <formula>""</formula>
    </cfRule>
    <cfRule type="cellIs" dxfId="22" priority="7" stopIfTrue="1" operator="equal">
      <formula>""</formula>
    </cfRule>
  </conditionalFormatting>
  <conditionalFormatting sqref="D10:G10">
    <cfRule type="cellIs" dxfId="21" priority="1" operator="equal">
      <formula>""</formula>
    </cfRule>
  </conditionalFormatting>
  <dataValidations xWindow="38" yWindow="237" count="7">
    <dataValidation allowBlank="1" showInputMessage="1" showErrorMessage="1" prompt="UTILIZE SEMPRE A TECLA &lt;TAB&gt;" sqref="B166:B168"/>
    <dataValidation operator="greaterThan" allowBlank="1" showErrorMessage="1" errorTitle="ATENÇÃO" error="O número do item nao pode ser igual ao anterior!!!!BURRÃO!!!_x000a__x000a_" sqref="B69:C81 B61:C67 B28:C41"/>
    <dataValidation type="decimal" allowBlank="1" showInputMessage="1" showErrorMessage="1" errorTitle="ATENÇÃO!" error="Esse campo só aceita NÚMEROS." sqref="O49:O81 O15:O41">
      <formula1>0.1</formula1>
      <formula2>99999999999.9999</formula2>
    </dataValidation>
    <dataValidation type="whole" allowBlank="1" showInputMessage="1" showErrorMessage="1" errorTitle="ATENÇÃO" error="ESTE CAMPO SÓ ACEITAS NÚMEROS INTEIROS" sqref="D49:D81 D15:D41">
      <formula1>1</formula1>
      <formula2>100000000</formula2>
    </dataValidation>
    <dataValidation allowBlank="1" showErrorMessage="1" sqref="A48:A84 A14:A44 F8:N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P8:Q8"/>
  </dataValidations>
  <printOptions horizontalCentered="1" verticalCentered="1"/>
  <pageMargins left="0.39370078740157483" right="0.27559055118110237" top="0.39370078740157483" bottom="0.39370078740157483" header="0" footer="0"/>
  <pageSetup paperSize="9" scale="65" fitToHeight="2" orientation="landscape" r:id="rId1"/>
  <rowBreaks count="1" manualBreakCount="1">
    <brk id="44" min="1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Y125"/>
  <sheetViews>
    <sheetView showGridLines="0" topLeftCell="A22" zoomScaleNormal="100" workbookViewId="0">
      <selection activeCell="D51" sqref="D51"/>
    </sheetView>
  </sheetViews>
  <sheetFormatPr defaultColWidth="0" defaultRowHeight="12.75" x14ac:dyDescent="0.2"/>
  <cols>
    <col min="1" max="1" width="2" style="62" customWidth="1"/>
    <col min="2" max="2" width="9.85546875" style="549" customWidth="1"/>
    <col min="3" max="3" width="26" style="549" customWidth="1"/>
    <col min="4" max="4" width="50.5703125" style="549" customWidth="1"/>
    <col min="5" max="5" width="21.85546875" style="549" customWidth="1"/>
    <col min="6" max="6" width="17.5703125" style="549" bestFit="1" customWidth="1"/>
    <col min="7" max="7" width="18.140625" style="549" customWidth="1"/>
    <col min="8" max="9" width="18.28515625" style="549" customWidth="1"/>
    <col min="10" max="10" width="3.28515625" style="56" customWidth="1"/>
    <col min="11" max="11" width="3.85546875" hidden="1" customWidth="1"/>
    <col min="12" max="12" width="21.140625" hidden="1" customWidth="1"/>
    <col min="13" max="13" width="11.5703125" hidden="1" customWidth="1"/>
    <col min="14" max="14" width="2.28515625" hidden="1" customWidth="1"/>
    <col min="15" max="15" width="48.140625" style="612" hidden="1" customWidth="1"/>
    <col min="16" max="16" width="32.5703125" style="549" hidden="1" customWidth="1"/>
    <col min="17" max="17" width="81.140625" style="552" hidden="1" customWidth="1"/>
    <col min="18" max="25" width="0" hidden="1" customWidth="1"/>
    <col min="26" max="16384" width="9.140625" hidden="1"/>
  </cols>
  <sheetData>
    <row r="1" spans="1:22" x14ac:dyDescent="0.2">
      <c r="A1" s="544"/>
      <c r="B1" s="499"/>
      <c r="C1" s="499"/>
      <c r="D1" s="499"/>
      <c r="E1" s="499"/>
      <c r="F1" s="499"/>
      <c r="G1" s="499"/>
      <c r="H1" s="499"/>
      <c r="I1" s="499"/>
    </row>
    <row r="2" spans="1:22" ht="15.75" customHeight="1" x14ac:dyDescent="0.2">
      <c r="A2" s="544"/>
      <c r="B2" s="499"/>
      <c r="C2" s="499"/>
      <c r="D2" s="499"/>
      <c r="E2" s="499"/>
      <c r="F2" s="499"/>
      <c r="G2" s="499"/>
      <c r="H2" s="499"/>
      <c r="I2" s="499"/>
    </row>
    <row r="3" spans="1:22" x14ac:dyDescent="0.2">
      <c r="B3"/>
      <c r="C3"/>
      <c r="D3"/>
      <c r="E3"/>
      <c r="F3"/>
      <c r="G3"/>
      <c r="H3"/>
      <c r="I3"/>
      <c r="J3" s="62"/>
    </row>
    <row r="4" spans="1:22" x14ac:dyDescent="0.2">
      <c r="B4"/>
      <c r="C4"/>
      <c r="D4"/>
      <c r="E4"/>
      <c r="F4"/>
      <c r="G4"/>
      <c r="H4"/>
      <c r="I4"/>
      <c r="J4" s="62"/>
    </row>
    <row r="5" spans="1:22" x14ac:dyDescent="0.2">
      <c r="B5"/>
      <c r="C5"/>
      <c r="D5"/>
      <c r="E5"/>
      <c r="F5"/>
      <c r="G5"/>
      <c r="J5" s="62"/>
      <c r="L5" s="133"/>
      <c r="M5" s="133"/>
      <c r="N5" s="133"/>
      <c r="O5" s="133"/>
      <c r="P5" s="133"/>
    </row>
    <row r="6" spans="1:22" s="62" customFormat="1" x14ac:dyDescent="0.2">
      <c r="H6" s="691"/>
      <c r="I6" s="691"/>
      <c r="L6" s="134"/>
      <c r="M6" s="134"/>
      <c r="N6" s="134"/>
      <c r="P6" s="691"/>
      <c r="Q6" s="693"/>
    </row>
    <row r="7" spans="1:22" s="671" customFormat="1" ht="20.25" customHeight="1" x14ac:dyDescent="0.2">
      <c r="A7" s="38"/>
      <c r="B7" s="11" t="s">
        <v>208</v>
      </c>
      <c r="C7" s="11"/>
      <c r="D7" s="1067"/>
      <c r="E7" s="1068"/>
      <c r="F7" s="1068"/>
      <c r="G7" s="78"/>
      <c r="H7" s="511" t="s">
        <v>265</v>
      </c>
      <c r="I7" s="563"/>
      <c r="J7" s="62"/>
      <c r="K7" s="134"/>
      <c r="L7" s="8"/>
      <c r="P7" s="3"/>
      <c r="Q7" s="694"/>
    </row>
    <row r="8" spans="1:22" s="671" customFormat="1" ht="6.75" customHeight="1" x14ac:dyDescent="0.2">
      <c r="A8" s="38"/>
      <c r="B8"/>
      <c r="C8"/>
      <c r="D8"/>
      <c r="E8"/>
      <c r="F8"/>
      <c r="G8"/>
      <c r="H8"/>
      <c r="I8"/>
      <c r="J8" s="62"/>
      <c r="K8" s="134"/>
      <c r="L8" s="62"/>
      <c r="M8" s="62"/>
      <c r="N8" s="62"/>
      <c r="P8" s="3"/>
      <c r="Q8" s="694"/>
      <c r="R8" s="173"/>
      <c r="S8" s="173"/>
      <c r="T8" s="173"/>
      <c r="U8" s="38"/>
      <c r="V8" s="38"/>
    </row>
    <row r="9" spans="1:22" s="671" customFormat="1" ht="19.5" customHeight="1" x14ac:dyDescent="0.3">
      <c r="A9" s="38"/>
      <c r="B9" s="562" t="s">
        <v>196</v>
      </c>
      <c r="C9" s="564" t="str">
        <f>IF(SUM(H14:H37)=0,"",SUM(H14:H37))</f>
        <v/>
      </c>
      <c r="D9" s="1071" t="s">
        <v>292</v>
      </c>
      <c r="E9" s="1071"/>
      <c r="F9" s="1071"/>
      <c r="G9" s="1071"/>
      <c r="H9" s="1071"/>
      <c r="I9" s="556"/>
      <c r="J9" s="62"/>
      <c r="K9" s="695"/>
      <c r="L9" s="695"/>
      <c r="M9" s="695"/>
      <c r="N9" s="695"/>
      <c r="P9" s="3"/>
      <c r="Q9" s="174"/>
    </row>
    <row r="10" spans="1:22" s="1" customFormat="1" ht="4.5" customHeight="1" x14ac:dyDescent="0.2">
      <c r="A10" s="38"/>
      <c r="B10" s="557"/>
      <c r="C10" s="557"/>
      <c r="D10" s="561"/>
      <c r="E10" s="561"/>
      <c r="F10" s="561"/>
      <c r="G10" s="561"/>
      <c r="H10" s="559"/>
      <c r="I10" s="559"/>
      <c r="J10" s="62"/>
      <c r="K10" s="696"/>
      <c r="L10" s="696"/>
      <c r="M10" s="696"/>
      <c r="N10" s="696"/>
      <c r="P10" s="18"/>
      <c r="Q10" s="697"/>
    </row>
    <row r="11" spans="1:22" s="62" customFormat="1" ht="6" customHeight="1" x14ac:dyDescent="0.2">
      <c r="A11" s="38"/>
      <c r="B11" s="1079"/>
      <c r="C11" s="1080"/>
      <c r="D11" s="1080"/>
      <c r="E11" s="1080"/>
      <c r="F11" s="1080"/>
      <c r="G11" s="1080"/>
      <c r="H11" s="1080"/>
      <c r="I11" s="1081"/>
      <c r="K11" s="194"/>
      <c r="L11" s="194"/>
      <c r="M11" s="194"/>
      <c r="N11" s="194"/>
      <c r="P11" s="691"/>
      <c r="Q11" s="693"/>
    </row>
    <row r="12" spans="1:22" s="134" customFormat="1" ht="18" customHeight="1" x14ac:dyDescent="0.2">
      <c r="A12" s="38"/>
      <c r="B12" s="1076" t="s">
        <v>9</v>
      </c>
      <c r="C12" s="1072" t="s">
        <v>279</v>
      </c>
      <c r="D12" s="1073"/>
      <c r="E12" s="1076" t="s">
        <v>280</v>
      </c>
      <c r="F12" s="1076" t="s">
        <v>257</v>
      </c>
      <c r="G12" s="1076" t="s">
        <v>259</v>
      </c>
      <c r="H12" s="1078" t="s">
        <v>281</v>
      </c>
      <c r="I12" s="143" t="s">
        <v>266</v>
      </c>
      <c r="J12" s="62"/>
      <c r="K12" s="194"/>
      <c r="L12" s="194"/>
      <c r="M12" s="194"/>
      <c r="N12" s="194"/>
      <c r="Q12" s="692"/>
    </row>
    <row r="13" spans="1:22" s="134" customFormat="1" ht="18" customHeight="1" x14ac:dyDescent="0.2">
      <c r="A13" s="38"/>
      <c r="B13" s="1077"/>
      <c r="C13" s="1074"/>
      <c r="D13" s="1075"/>
      <c r="E13" s="1077"/>
      <c r="F13" s="1077"/>
      <c r="G13" s="1077"/>
      <c r="H13" s="863"/>
      <c r="I13" s="512" t="s">
        <v>10</v>
      </c>
      <c r="Q13" s="693"/>
      <c r="R13" s="62"/>
      <c r="S13" s="62"/>
      <c r="T13" s="62"/>
    </row>
    <row r="14" spans="1:22" s="285" customFormat="1" ht="22.5" customHeight="1" x14ac:dyDescent="0.3">
      <c r="A14" s="38"/>
      <c r="B14" s="545"/>
      <c r="C14" s="1069"/>
      <c r="D14" s="1070"/>
      <c r="E14" s="547"/>
      <c r="F14" s="546"/>
      <c r="G14" s="705" t="str">
        <f>IF(ISERROR(INDEX($M$14:$M$23,MATCH(E14,$L$14:$L$23,0))),"",INDEX($M$14:$M$23,MATCH(E14,$L$14:$L$23,0)))</f>
        <v/>
      </c>
      <c r="H14" s="548" t="str">
        <f>IF(ISERROR(F14*G14),"",F14*G14)</f>
        <v/>
      </c>
      <c r="I14" s="514"/>
      <c r="L14" s="555" t="s">
        <v>283</v>
      </c>
      <c r="M14" s="698">
        <f>P16</f>
        <v>557.1</v>
      </c>
      <c r="O14" s="723" t="s">
        <v>305</v>
      </c>
      <c r="P14" s="724" t="s">
        <v>321</v>
      </c>
      <c r="Q14" s="693"/>
      <c r="R14" s="62"/>
      <c r="S14" s="62"/>
      <c r="T14" s="62"/>
      <c r="U14" s="699"/>
    </row>
    <row r="15" spans="1:22" s="285" customFormat="1" ht="22.5" customHeight="1" x14ac:dyDescent="0.3">
      <c r="A15" s="38"/>
      <c r="B15" s="545"/>
      <c r="C15" s="1069"/>
      <c r="D15" s="1070"/>
      <c r="E15" s="547"/>
      <c r="F15" s="546"/>
      <c r="G15" s="705" t="str">
        <f t="shared" ref="G15:G37" si="0">IF(E15="","",INDEX($M$14:$M$23,MATCH(E15,$L$14:$L$23,0)))</f>
        <v/>
      </c>
      <c r="H15" s="548" t="str">
        <f t="shared" ref="H15:H37" si="1">IF(ISERROR(F15*G15),"",F15*G15)</f>
        <v/>
      </c>
      <c r="I15" s="514"/>
      <c r="L15" s="555" t="s">
        <v>282</v>
      </c>
      <c r="M15" s="698">
        <f>P17</f>
        <v>1636.8</v>
      </c>
      <c r="O15" s="723" t="s">
        <v>306</v>
      </c>
      <c r="P15" s="724"/>
      <c r="Q15" s="693"/>
      <c r="R15" s="62"/>
      <c r="S15" s="62"/>
      <c r="T15" s="62"/>
      <c r="U15" s="700"/>
    </row>
    <row r="16" spans="1:22" s="285" customFormat="1" ht="22.5" customHeight="1" x14ac:dyDescent="0.2">
      <c r="A16" s="38"/>
      <c r="B16" s="545"/>
      <c r="C16" s="1069"/>
      <c r="D16" s="1070"/>
      <c r="E16" s="547"/>
      <c r="F16" s="546"/>
      <c r="G16" s="705" t="str">
        <f t="shared" si="0"/>
        <v/>
      </c>
      <c r="H16" s="548" t="str">
        <f t="shared" si="1"/>
        <v/>
      </c>
      <c r="I16" s="514"/>
      <c r="L16" s="555" t="s">
        <v>284</v>
      </c>
      <c r="M16" s="698">
        <f>P18</f>
        <v>1737.6</v>
      </c>
      <c r="O16" s="723" t="s">
        <v>307</v>
      </c>
      <c r="P16" s="724">
        <v>557.1</v>
      </c>
      <c r="Q16" s="693"/>
      <c r="R16" s="62"/>
      <c r="S16" s="62"/>
      <c r="T16" s="62"/>
    </row>
    <row r="17" spans="1:20" s="285" customFormat="1" ht="22.5" customHeight="1" x14ac:dyDescent="0.2">
      <c r="A17" s="38"/>
      <c r="B17" s="545"/>
      <c r="C17" s="1069"/>
      <c r="D17" s="1070"/>
      <c r="E17" s="547"/>
      <c r="F17" s="546"/>
      <c r="G17" s="705" t="str">
        <f t="shared" si="0"/>
        <v/>
      </c>
      <c r="H17" s="548" t="str">
        <f t="shared" si="1"/>
        <v/>
      </c>
      <c r="I17" s="514"/>
      <c r="L17" s="701" t="s">
        <v>285</v>
      </c>
      <c r="M17" s="698">
        <f>P19</f>
        <v>2412.6</v>
      </c>
      <c r="O17" s="723" t="s">
        <v>308</v>
      </c>
      <c r="P17" s="724">
        <v>1636.8</v>
      </c>
      <c r="Q17" s="693"/>
      <c r="R17" s="62"/>
      <c r="S17" s="62"/>
      <c r="T17" s="62"/>
    </row>
    <row r="18" spans="1:20" s="285" customFormat="1" ht="22.5" customHeight="1" x14ac:dyDescent="0.2">
      <c r="A18" s="38"/>
      <c r="B18" s="545"/>
      <c r="C18" s="1069"/>
      <c r="D18" s="1070"/>
      <c r="E18" s="547"/>
      <c r="F18" s="546"/>
      <c r="G18" s="705" t="str">
        <f t="shared" si="0"/>
        <v/>
      </c>
      <c r="H18" s="548" t="str">
        <f t="shared" si="1"/>
        <v/>
      </c>
      <c r="I18" s="514"/>
      <c r="L18" s="701" t="s">
        <v>286</v>
      </c>
      <c r="M18" s="698">
        <f>P20</f>
        <v>2985.9</v>
      </c>
      <c r="O18" s="723" t="s">
        <v>309</v>
      </c>
      <c r="P18" s="724">
        <v>1737.6</v>
      </c>
      <c r="Q18" s="693"/>
      <c r="R18" s="62"/>
      <c r="S18" s="62"/>
      <c r="T18" s="62"/>
    </row>
    <row r="19" spans="1:20" s="285" customFormat="1" ht="22.5" customHeight="1" x14ac:dyDescent="0.2">
      <c r="A19" s="38"/>
      <c r="B19" s="545"/>
      <c r="C19" s="1069"/>
      <c r="D19" s="1070"/>
      <c r="E19" s="547"/>
      <c r="F19" s="546"/>
      <c r="G19" s="705" t="str">
        <f t="shared" si="0"/>
        <v/>
      </c>
      <c r="H19" s="548" t="str">
        <f t="shared" si="1"/>
        <v/>
      </c>
      <c r="I19" s="514"/>
      <c r="L19" s="701" t="s">
        <v>287</v>
      </c>
      <c r="M19" s="698">
        <f>P17</f>
        <v>1636.8</v>
      </c>
      <c r="O19" s="723" t="s">
        <v>310</v>
      </c>
      <c r="P19" s="724">
        <v>2412.6</v>
      </c>
      <c r="Q19" s="693"/>
      <c r="R19" s="62"/>
      <c r="S19" s="62"/>
      <c r="T19" s="62"/>
    </row>
    <row r="20" spans="1:20" s="285" customFormat="1" ht="22.5" customHeight="1" x14ac:dyDescent="0.2">
      <c r="A20" s="38"/>
      <c r="B20" s="545"/>
      <c r="C20" s="1069"/>
      <c r="D20" s="1070"/>
      <c r="E20" s="547"/>
      <c r="F20" s="546"/>
      <c r="G20" s="705" t="str">
        <f t="shared" si="0"/>
        <v/>
      </c>
      <c r="H20" s="548" t="str">
        <f t="shared" si="1"/>
        <v/>
      </c>
      <c r="I20" s="514"/>
      <c r="L20" s="702" t="s">
        <v>288</v>
      </c>
      <c r="M20" s="698">
        <f>P18</f>
        <v>1737.6</v>
      </c>
      <c r="O20" s="723" t="s">
        <v>311</v>
      </c>
      <c r="P20" s="724">
        <v>2985.9</v>
      </c>
      <c r="Q20" s="693"/>
      <c r="R20" s="62"/>
      <c r="S20" s="62"/>
      <c r="T20" s="62"/>
    </row>
    <row r="21" spans="1:20" s="285" customFormat="1" ht="22.5" customHeight="1" x14ac:dyDescent="0.2">
      <c r="A21" s="38"/>
      <c r="B21" s="545"/>
      <c r="C21" s="1069"/>
      <c r="D21" s="1070"/>
      <c r="E21" s="547"/>
      <c r="F21" s="546"/>
      <c r="G21" s="705" t="str">
        <f t="shared" si="0"/>
        <v/>
      </c>
      <c r="H21" s="548" t="str">
        <f t="shared" si="1"/>
        <v/>
      </c>
      <c r="I21" s="514"/>
      <c r="L21" s="701" t="s">
        <v>289</v>
      </c>
      <c r="M21" s="698">
        <f>P19</f>
        <v>2412.6</v>
      </c>
      <c r="O21" s="723" t="s">
        <v>312</v>
      </c>
      <c r="P21" s="724">
        <v>5908.8</v>
      </c>
      <c r="Q21" s="693"/>
      <c r="R21" s="62"/>
      <c r="S21" s="62"/>
      <c r="T21" s="62"/>
    </row>
    <row r="22" spans="1:20" s="285" customFormat="1" ht="22.5" customHeight="1" x14ac:dyDescent="0.2">
      <c r="A22" s="38"/>
      <c r="B22" s="545"/>
      <c r="C22" s="1069"/>
      <c r="D22" s="1070"/>
      <c r="E22" s="547"/>
      <c r="F22" s="546"/>
      <c r="G22" s="705" t="str">
        <f t="shared" si="0"/>
        <v/>
      </c>
      <c r="H22" s="548" t="str">
        <f t="shared" si="1"/>
        <v/>
      </c>
      <c r="I22" s="514"/>
      <c r="L22" s="701" t="s">
        <v>290</v>
      </c>
      <c r="M22" s="698">
        <f>P20</f>
        <v>2985.9</v>
      </c>
      <c r="O22" s="723" t="s">
        <v>313</v>
      </c>
      <c r="P22" s="725"/>
      <c r="Q22" s="693"/>
      <c r="R22" s="62"/>
      <c r="S22" s="62"/>
      <c r="T22" s="62"/>
    </row>
    <row r="23" spans="1:20" s="285" customFormat="1" ht="22.5" customHeight="1" x14ac:dyDescent="0.2">
      <c r="A23" s="38"/>
      <c r="B23" s="545"/>
      <c r="C23" s="1069"/>
      <c r="D23" s="1070"/>
      <c r="E23" s="547"/>
      <c r="F23" s="546"/>
      <c r="G23" s="705" t="str">
        <f t="shared" si="0"/>
        <v/>
      </c>
      <c r="H23" s="548" t="str">
        <f t="shared" si="1"/>
        <v/>
      </c>
      <c r="I23" s="514"/>
      <c r="L23" s="555" t="s">
        <v>291</v>
      </c>
      <c r="M23" s="698">
        <f>P21</f>
        <v>5908.8</v>
      </c>
      <c r="O23" s="723" t="s">
        <v>314</v>
      </c>
      <c r="P23" s="724">
        <v>351.9</v>
      </c>
      <c r="Q23" s="693"/>
      <c r="R23" s="62"/>
      <c r="S23" s="62"/>
      <c r="T23" s="62"/>
    </row>
    <row r="24" spans="1:20" s="285" customFormat="1" ht="22.5" customHeight="1" x14ac:dyDescent="0.2">
      <c r="A24" s="38"/>
      <c r="B24" s="545"/>
      <c r="C24" s="1069"/>
      <c r="D24" s="1070"/>
      <c r="E24" s="547"/>
      <c r="F24" s="546"/>
      <c r="G24" s="705" t="str">
        <f t="shared" si="0"/>
        <v/>
      </c>
      <c r="H24" s="548" t="str">
        <f t="shared" si="1"/>
        <v/>
      </c>
      <c r="I24" s="514"/>
      <c r="O24" s="722" t="s">
        <v>315</v>
      </c>
      <c r="P24" s="726">
        <v>703.2</v>
      </c>
      <c r="Q24" s="693"/>
      <c r="R24" s="62"/>
      <c r="S24" s="62"/>
      <c r="T24" s="62"/>
    </row>
    <row r="25" spans="1:20" s="285" customFormat="1" ht="22.5" customHeight="1" x14ac:dyDescent="0.2">
      <c r="A25" s="38"/>
      <c r="B25" s="545"/>
      <c r="C25" s="1069"/>
      <c r="D25" s="1070"/>
      <c r="E25" s="547"/>
      <c r="F25" s="546"/>
      <c r="G25" s="705" t="str">
        <f t="shared" si="0"/>
        <v/>
      </c>
      <c r="H25" s="548" t="str">
        <f t="shared" si="1"/>
        <v/>
      </c>
      <c r="I25" s="514"/>
      <c r="O25" s="722" t="s">
        <v>316</v>
      </c>
      <c r="P25" s="726">
        <v>984.3</v>
      </c>
      <c r="Q25" s="693"/>
      <c r="R25" s="62"/>
      <c r="S25" s="62"/>
      <c r="T25" s="62"/>
    </row>
    <row r="26" spans="1:20" s="285" customFormat="1" ht="22.5" customHeight="1" x14ac:dyDescent="0.2">
      <c r="A26" s="38"/>
      <c r="B26" s="545"/>
      <c r="C26" s="1069"/>
      <c r="D26" s="1070"/>
      <c r="E26" s="547"/>
      <c r="F26" s="546"/>
      <c r="G26" s="705" t="str">
        <f t="shared" si="0"/>
        <v/>
      </c>
      <c r="H26" s="548" t="str">
        <f t="shared" si="1"/>
        <v/>
      </c>
      <c r="I26" s="514"/>
      <c r="O26" s="722" t="s">
        <v>317</v>
      </c>
      <c r="P26" s="726">
        <v>2488.1999999999998</v>
      </c>
      <c r="Q26" s="693"/>
      <c r="R26" s="62"/>
      <c r="S26" s="62"/>
      <c r="T26" s="62"/>
    </row>
    <row r="27" spans="1:20" s="285" customFormat="1" ht="22.5" customHeight="1" x14ac:dyDescent="0.2">
      <c r="B27" s="545"/>
      <c r="C27" s="1069"/>
      <c r="D27" s="1070"/>
      <c r="E27" s="547"/>
      <c r="F27" s="546"/>
      <c r="G27" s="705" t="str">
        <f t="shared" si="0"/>
        <v/>
      </c>
      <c r="H27" s="548" t="str">
        <f t="shared" si="1"/>
        <v/>
      </c>
      <c r="I27" s="514"/>
      <c r="O27" s="722" t="s">
        <v>318</v>
      </c>
      <c r="P27" s="726">
        <v>4076.7</v>
      </c>
      <c r="Q27" s="693"/>
      <c r="R27" s="62"/>
      <c r="S27" s="62"/>
      <c r="T27" s="62"/>
    </row>
    <row r="28" spans="1:20" s="285" customFormat="1" ht="22.5" customHeight="1" x14ac:dyDescent="0.2">
      <c r="B28" s="545"/>
      <c r="C28" s="1069"/>
      <c r="D28" s="1070"/>
      <c r="E28" s="547"/>
      <c r="F28" s="546"/>
      <c r="G28" s="705" t="str">
        <f t="shared" si="0"/>
        <v/>
      </c>
      <c r="H28" s="548" t="str">
        <f t="shared" si="1"/>
        <v/>
      </c>
      <c r="I28" s="514"/>
      <c r="O28" s="722" t="s">
        <v>319</v>
      </c>
      <c r="P28" s="726">
        <v>5908.8</v>
      </c>
      <c r="Q28" s="693"/>
      <c r="R28" s="62"/>
      <c r="S28" s="62"/>
      <c r="T28" s="62"/>
    </row>
    <row r="29" spans="1:20" s="285" customFormat="1" ht="22.5" customHeight="1" x14ac:dyDescent="0.2">
      <c r="B29" s="545"/>
      <c r="C29" s="1069"/>
      <c r="D29" s="1070"/>
      <c r="E29" s="547"/>
      <c r="F29" s="546"/>
      <c r="G29" s="705" t="str">
        <f t="shared" si="0"/>
        <v/>
      </c>
      <c r="H29" s="548" t="str">
        <f t="shared" si="1"/>
        <v/>
      </c>
      <c r="I29" s="514"/>
      <c r="P29" s="727"/>
      <c r="Q29" s="693"/>
      <c r="R29" s="62"/>
      <c r="S29" s="62"/>
      <c r="T29" s="62"/>
    </row>
    <row r="30" spans="1:20" s="285" customFormat="1" ht="22.5" customHeight="1" x14ac:dyDescent="0.2">
      <c r="B30" s="545"/>
      <c r="C30" s="1069"/>
      <c r="D30" s="1070"/>
      <c r="E30" s="547"/>
      <c r="F30" s="546"/>
      <c r="G30" s="705" t="str">
        <f t="shared" si="0"/>
        <v/>
      </c>
      <c r="H30" s="548" t="str">
        <f t="shared" si="1"/>
        <v/>
      </c>
      <c r="I30" s="514"/>
      <c r="O30" s="721"/>
      <c r="P30" s="728"/>
      <c r="Q30" s="693"/>
      <c r="R30" s="62"/>
      <c r="S30" s="62"/>
      <c r="T30" s="62"/>
    </row>
    <row r="31" spans="1:20" s="285" customFormat="1" ht="22.5" customHeight="1" x14ac:dyDescent="0.2">
      <c r="B31" s="545"/>
      <c r="C31" s="1069"/>
      <c r="D31" s="1070"/>
      <c r="E31" s="547"/>
      <c r="F31" s="546"/>
      <c r="G31" s="705" t="str">
        <f t="shared" si="0"/>
        <v/>
      </c>
      <c r="H31" s="548" t="str">
        <f t="shared" si="1"/>
        <v/>
      </c>
      <c r="I31" s="514"/>
      <c r="O31" s="721"/>
      <c r="P31" s="728"/>
      <c r="Q31" s="693"/>
      <c r="R31" s="62"/>
      <c r="S31" s="62"/>
      <c r="T31" s="62"/>
    </row>
    <row r="32" spans="1:20" s="285" customFormat="1" ht="22.5" customHeight="1" x14ac:dyDescent="0.2">
      <c r="B32" s="545"/>
      <c r="C32" s="1069"/>
      <c r="D32" s="1070"/>
      <c r="E32" s="547"/>
      <c r="F32" s="546"/>
      <c r="G32" s="705" t="str">
        <f t="shared" si="0"/>
        <v/>
      </c>
      <c r="H32" s="548" t="str">
        <f t="shared" si="1"/>
        <v/>
      </c>
      <c r="I32" s="514"/>
      <c r="O32" s="721"/>
      <c r="P32" s="549"/>
      <c r="Q32" s="693"/>
      <c r="R32" s="62"/>
      <c r="S32" s="62"/>
      <c r="T32" s="62"/>
    </row>
    <row r="33" spans="1:25" s="285" customFormat="1" ht="22.5" customHeight="1" x14ac:dyDescent="0.2">
      <c r="B33" s="545"/>
      <c r="C33" s="1069"/>
      <c r="D33" s="1070"/>
      <c r="E33" s="547"/>
      <c r="F33" s="546"/>
      <c r="G33" s="705" t="str">
        <f t="shared" si="0"/>
        <v/>
      </c>
      <c r="H33" s="548" t="str">
        <f t="shared" si="1"/>
        <v/>
      </c>
      <c r="I33" s="514"/>
      <c r="O33" s="721"/>
      <c r="P33" s="549"/>
      <c r="Q33" s="693"/>
      <c r="R33" s="62"/>
      <c r="S33" s="62"/>
      <c r="T33" s="62"/>
    </row>
    <row r="34" spans="1:25" s="285" customFormat="1" ht="22.5" customHeight="1" x14ac:dyDescent="0.2">
      <c r="B34" s="545"/>
      <c r="C34" s="1069"/>
      <c r="D34" s="1070"/>
      <c r="E34" s="547"/>
      <c r="F34" s="546"/>
      <c r="G34" s="705" t="str">
        <f t="shared" si="0"/>
        <v/>
      </c>
      <c r="H34" s="548" t="str">
        <f t="shared" si="1"/>
        <v/>
      </c>
      <c r="I34" s="514"/>
      <c r="O34" s="721"/>
      <c r="P34" s="728"/>
      <c r="Q34" s="693"/>
      <c r="R34" s="62"/>
      <c r="S34" s="62"/>
      <c r="T34" s="62"/>
    </row>
    <row r="35" spans="1:25" s="285" customFormat="1" ht="22.5" customHeight="1" x14ac:dyDescent="0.2">
      <c r="B35" s="545"/>
      <c r="C35" s="1069"/>
      <c r="D35" s="1070"/>
      <c r="E35" s="547"/>
      <c r="F35" s="546"/>
      <c r="G35" s="705" t="str">
        <f t="shared" si="0"/>
        <v/>
      </c>
      <c r="H35" s="548" t="str">
        <f t="shared" si="1"/>
        <v/>
      </c>
      <c r="I35" s="514"/>
      <c r="O35" s="721"/>
      <c r="P35" s="549"/>
      <c r="Q35" s="693"/>
      <c r="R35" s="62"/>
      <c r="S35" s="62"/>
      <c r="T35" s="62"/>
    </row>
    <row r="36" spans="1:25" s="285" customFormat="1" ht="22.5" customHeight="1" x14ac:dyDescent="0.2">
      <c r="B36" s="545"/>
      <c r="C36" s="1069"/>
      <c r="D36" s="1070"/>
      <c r="E36" s="547"/>
      <c r="F36" s="546"/>
      <c r="G36" s="705" t="str">
        <f t="shared" si="0"/>
        <v/>
      </c>
      <c r="H36" s="548" t="str">
        <f t="shared" si="1"/>
        <v/>
      </c>
      <c r="I36" s="514"/>
      <c r="O36" s="721"/>
      <c r="P36" s="728"/>
      <c r="Q36" s="693"/>
      <c r="R36" s="62"/>
      <c r="S36" s="62"/>
      <c r="T36" s="62"/>
    </row>
    <row r="37" spans="1:25" s="285" customFormat="1" ht="22.5" customHeight="1" x14ac:dyDescent="0.2">
      <c r="B37" s="545"/>
      <c r="C37" s="1069"/>
      <c r="D37" s="1070"/>
      <c r="E37" s="547"/>
      <c r="F37" s="546"/>
      <c r="G37" s="705" t="str">
        <f t="shared" si="0"/>
        <v/>
      </c>
      <c r="H37" s="548" t="str">
        <f t="shared" si="1"/>
        <v/>
      </c>
      <c r="I37" s="514"/>
      <c r="O37" s="721"/>
      <c r="P37" s="728"/>
      <c r="Q37" s="693"/>
      <c r="R37" s="62"/>
      <c r="S37" s="62"/>
      <c r="T37" s="62"/>
    </row>
    <row r="38" spans="1:25" s="36" customFormat="1" ht="6" customHeight="1" x14ac:dyDescent="0.2">
      <c r="B38" s="164"/>
      <c r="C38" s="164"/>
      <c r="D38" s="164"/>
      <c r="E38" s="139"/>
      <c r="F38" s="139"/>
      <c r="G38" s="165"/>
      <c r="H38" s="165"/>
      <c r="I38" s="37"/>
      <c r="J38" s="285"/>
      <c r="K38" s="285"/>
      <c r="L38" s="285"/>
      <c r="M38" s="285"/>
      <c r="N38" s="285"/>
      <c r="O38" s="721"/>
      <c r="P38" s="728"/>
      <c r="Q38" s="693"/>
      <c r="R38" s="62"/>
      <c r="S38" s="62"/>
      <c r="T38" s="62"/>
    </row>
    <row r="39" spans="1:25" s="62" customFormat="1" ht="16.5" customHeight="1" x14ac:dyDescent="0.2">
      <c r="A39" s="36"/>
      <c r="B39" s="516" t="s">
        <v>14</v>
      </c>
      <c r="C39" s="517"/>
      <c r="D39" s="517"/>
      <c r="E39" s="517"/>
      <c r="F39" s="517"/>
      <c r="G39" s="517"/>
      <c r="H39" s="517"/>
      <c r="I39" s="669"/>
      <c r="J39" s="285"/>
      <c r="K39" s="285"/>
      <c r="L39" s="285"/>
      <c r="M39" s="285"/>
      <c r="N39" s="285"/>
      <c r="O39" s="721"/>
      <c r="P39" s="728"/>
      <c r="Q39" s="693"/>
      <c r="U39" s="56"/>
      <c r="V39" s="56"/>
      <c r="W39" s="56"/>
      <c r="X39" s="56"/>
      <c r="Y39" s="56"/>
    </row>
    <row r="40" spans="1:25" s="61" customFormat="1" ht="16.5" customHeight="1" x14ac:dyDescent="0.2">
      <c r="A40" s="141"/>
      <c r="B40" s="518" t="s">
        <v>296</v>
      </c>
      <c r="C40" s="519"/>
      <c r="D40" s="519"/>
      <c r="E40" s="519"/>
      <c r="F40" s="519"/>
      <c r="G40" s="519"/>
      <c r="H40" s="519"/>
      <c r="I40" s="670"/>
      <c r="J40" s="327"/>
      <c r="K40" s="327"/>
      <c r="L40" s="327"/>
      <c r="M40" s="327"/>
      <c r="N40" s="327"/>
      <c r="O40" s="721"/>
      <c r="P40" s="728"/>
      <c r="Q40" s="693"/>
      <c r="R40" s="62"/>
      <c r="S40" s="62"/>
      <c r="T40" s="62"/>
      <c r="U40" s="60"/>
      <c r="V40" s="60"/>
      <c r="W40" s="60"/>
      <c r="X40" s="60"/>
      <c r="Y40" s="60"/>
    </row>
    <row r="41" spans="1:25" s="62" customFormat="1" x14ac:dyDescent="0.2">
      <c r="A41" s="36"/>
      <c r="B41" s="226" t="str">
        <f>'8-DIP'!B84</f>
        <v>FAPESP, NOVEMBRO DE 2013</v>
      </c>
      <c r="C41" s="184"/>
      <c r="D41" s="184"/>
      <c r="E41" s="184"/>
      <c r="F41" s="184"/>
      <c r="G41" s="184"/>
      <c r="H41" s="184"/>
      <c r="I41" s="184"/>
      <c r="J41" s="674"/>
      <c r="K41" s="674"/>
      <c r="L41" s="674"/>
      <c r="M41" s="1028"/>
      <c r="N41" s="1028"/>
      <c r="O41" s="721"/>
      <c r="P41" s="728"/>
      <c r="Q41" s="693"/>
      <c r="U41" s="56"/>
      <c r="V41" s="56"/>
      <c r="W41" s="56"/>
      <c r="X41" s="56"/>
      <c r="Y41" s="56"/>
    </row>
    <row r="42" spans="1:25" s="62" customFormat="1" ht="8.25" customHeight="1" x14ac:dyDescent="0.2">
      <c r="B42" s="550"/>
      <c r="C42" s="550"/>
      <c r="D42" s="550"/>
      <c r="E42" s="550"/>
      <c r="F42" s="550"/>
      <c r="G42" s="550"/>
      <c r="H42" s="550"/>
      <c r="I42" s="550"/>
      <c r="J42" s="56"/>
      <c r="O42" s="721"/>
      <c r="P42" s="549"/>
      <c r="Q42" s="693"/>
    </row>
    <row r="43" spans="1:25" s="62" customFormat="1" ht="12.75" customHeight="1" x14ac:dyDescent="0.2">
      <c r="B43" s="550"/>
      <c r="C43" s="550"/>
      <c r="D43" s="550"/>
      <c r="E43" s="550"/>
      <c r="F43" s="550"/>
      <c r="G43" s="550"/>
      <c r="H43" s="550"/>
      <c r="I43" s="550"/>
      <c r="J43" s="56"/>
      <c r="O43" s="721"/>
      <c r="P43" s="728"/>
      <c r="Q43" s="693"/>
    </row>
    <row r="44" spans="1:25" s="62" customFormat="1" ht="12.75" customHeight="1" x14ac:dyDescent="0.2">
      <c r="B44" s="551"/>
      <c r="C44" s="551"/>
      <c r="D44" s="551"/>
      <c r="E44" s="550"/>
      <c r="F44" s="550"/>
      <c r="G44" s="550"/>
      <c r="H44" s="550"/>
      <c r="I44" s="550"/>
      <c r="J44" s="56"/>
      <c r="O44" s="721"/>
      <c r="P44" s="728"/>
      <c r="Q44" s="693"/>
    </row>
    <row r="45" spans="1:25" s="62" customFormat="1" ht="12.75" customHeight="1" x14ac:dyDescent="0.2">
      <c r="B45" s="549"/>
      <c r="C45" s="549"/>
      <c r="D45" s="549"/>
      <c r="E45" s="549"/>
      <c r="F45" s="550"/>
      <c r="G45" s="550"/>
      <c r="H45" s="550"/>
      <c r="I45" s="550"/>
      <c r="J45" s="56"/>
      <c r="O45" s="721"/>
      <c r="P45" s="728"/>
      <c r="Q45" s="693"/>
    </row>
    <row r="46" spans="1:25" s="62" customFormat="1" ht="12.75" customHeight="1" x14ac:dyDescent="0.2">
      <c r="B46" s="549"/>
      <c r="C46" s="549"/>
      <c r="D46" s="549"/>
      <c r="E46" s="549"/>
      <c r="F46" s="550"/>
      <c r="G46" s="550"/>
      <c r="H46" s="550"/>
      <c r="I46" s="550"/>
      <c r="J46" s="56"/>
      <c r="O46" s="721"/>
      <c r="P46" s="549"/>
      <c r="Q46" s="693"/>
    </row>
    <row r="47" spans="1:25" s="62" customFormat="1" ht="12.75" customHeight="1" x14ac:dyDescent="0.2">
      <c r="B47" s="549"/>
      <c r="C47" s="549"/>
      <c r="D47" s="549"/>
      <c r="E47" s="549"/>
      <c r="F47" s="550"/>
      <c r="G47" s="550"/>
      <c r="H47" s="550"/>
      <c r="I47" s="550"/>
      <c r="J47" s="56"/>
      <c r="O47" s="721"/>
      <c r="P47" s="728"/>
      <c r="Q47" s="693"/>
    </row>
    <row r="48" spans="1:25" s="62" customFormat="1" ht="12.75" customHeight="1" x14ac:dyDescent="0.2">
      <c r="B48" s="549"/>
      <c r="C48" s="549"/>
      <c r="D48" s="549"/>
      <c r="E48" s="549"/>
      <c r="F48" s="550"/>
      <c r="G48" s="550"/>
      <c r="H48" s="550"/>
      <c r="I48" s="550"/>
      <c r="J48" s="56"/>
      <c r="O48" s="721"/>
      <c r="P48" s="728"/>
      <c r="Q48" s="693"/>
    </row>
    <row r="49" spans="1:17" s="62" customFormat="1" ht="12.75" customHeight="1" x14ac:dyDescent="0.2">
      <c r="B49" s="549"/>
      <c r="C49" s="549"/>
      <c r="D49" s="549"/>
      <c r="E49" s="549"/>
      <c r="F49" s="550"/>
      <c r="G49" s="550"/>
      <c r="H49" s="550"/>
      <c r="I49" s="550"/>
      <c r="J49" s="56"/>
      <c r="O49" s="721"/>
      <c r="P49" s="728"/>
      <c r="Q49" s="693"/>
    </row>
    <row r="50" spans="1:17" s="62" customFormat="1" ht="12.75" customHeight="1" x14ac:dyDescent="0.2">
      <c r="B50" s="549"/>
      <c r="C50" s="549"/>
      <c r="D50" s="549"/>
      <c r="E50" s="549"/>
      <c r="F50" s="550"/>
      <c r="G50" s="550"/>
      <c r="H50" s="550"/>
      <c r="I50" s="550"/>
      <c r="J50" s="56"/>
      <c r="O50" s="721"/>
      <c r="P50" s="728"/>
      <c r="Q50" s="693"/>
    </row>
    <row r="51" spans="1:17" s="62" customFormat="1" ht="12.75" customHeight="1" x14ac:dyDescent="0.2">
      <c r="B51" s="549"/>
      <c r="C51" s="549"/>
      <c r="D51" s="549"/>
      <c r="E51" s="549"/>
      <c r="F51" s="550"/>
      <c r="G51" s="550"/>
      <c r="H51" s="550"/>
      <c r="I51" s="550"/>
      <c r="J51" s="56"/>
      <c r="P51" s="691"/>
      <c r="Q51" s="693"/>
    </row>
    <row r="52" spans="1:17" s="62" customFormat="1" ht="12.75" customHeight="1" x14ac:dyDescent="0.2">
      <c r="B52" s="549"/>
      <c r="C52" s="549"/>
      <c r="D52" s="549"/>
      <c r="E52" s="549"/>
      <c r="F52" s="550"/>
      <c r="G52" s="550"/>
      <c r="H52" s="550"/>
      <c r="I52" s="550"/>
      <c r="J52" s="56"/>
      <c r="P52" s="691"/>
      <c r="Q52" s="693"/>
    </row>
    <row r="53" spans="1:17" s="62" customFormat="1" ht="12.75" customHeight="1" x14ac:dyDescent="0.2">
      <c r="B53" s="549"/>
      <c r="C53" s="549"/>
      <c r="D53" s="549"/>
      <c r="E53" s="549"/>
      <c r="F53" s="550"/>
      <c r="G53" s="550"/>
      <c r="H53" s="550"/>
      <c r="I53" s="550"/>
      <c r="J53" s="56"/>
      <c r="P53" s="691"/>
      <c r="Q53" s="693"/>
    </row>
    <row r="54" spans="1:17" s="62" customFormat="1" ht="12.75" customHeight="1" x14ac:dyDescent="0.2">
      <c r="B54" s="549"/>
      <c r="C54" s="549"/>
      <c r="D54" s="549"/>
      <c r="E54" s="549"/>
      <c r="F54" s="550"/>
      <c r="G54" s="550"/>
      <c r="H54" s="550"/>
      <c r="I54" s="550"/>
      <c r="J54" s="56"/>
      <c r="P54" s="691"/>
      <c r="Q54" s="693"/>
    </row>
    <row r="55" spans="1:17" s="62" customFormat="1" ht="12.75" customHeight="1" x14ac:dyDescent="0.2">
      <c r="B55" s="549"/>
      <c r="C55" s="549"/>
      <c r="D55" s="549"/>
      <c r="E55" s="549"/>
      <c r="F55" s="552"/>
      <c r="G55" s="552"/>
      <c r="H55" s="552"/>
      <c r="I55" s="552"/>
      <c r="J55" s="56"/>
      <c r="P55" s="691"/>
      <c r="Q55" s="693"/>
    </row>
    <row r="56" spans="1:17" s="62" customFormat="1" ht="12.75" customHeight="1" x14ac:dyDescent="0.2">
      <c r="B56" s="549"/>
      <c r="C56" s="549"/>
      <c r="D56" s="549"/>
      <c r="E56" s="549"/>
      <c r="F56" s="552"/>
      <c r="G56" s="552"/>
      <c r="H56" s="552"/>
      <c r="I56" s="552"/>
      <c r="J56" s="56"/>
      <c r="P56" s="691"/>
      <c r="Q56" s="693"/>
    </row>
    <row r="57" spans="1:17" s="62" customFormat="1" ht="12.75" customHeight="1" x14ac:dyDescent="0.2">
      <c r="B57" s="549"/>
      <c r="C57" s="549"/>
      <c r="D57" s="549"/>
      <c r="E57" s="549"/>
      <c r="F57" s="553"/>
      <c r="G57" s="553"/>
      <c r="H57" s="553"/>
      <c r="I57" s="553"/>
      <c r="J57" s="56"/>
      <c r="P57" s="691"/>
      <c r="Q57" s="693"/>
    </row>
    <row r="58" spans="1:17" s="62" customFormat="1" ht="12.75" customHeight="1" x14ac:dyDescent="0.2">
      <c r="B58" s="549"/>
      <c r="C58" s="549"/>
      <c r="D58" s="549"/>
      <c r="E58" s="549"/>
      <c r="F58" s="553"/>
      <c r="G58" s="553"/>
      <c r="H58" s="553"/>
      <c r="I58" s="553"/>
      <c r="J58" s="56"/>
      <c r="P58" s="691"/>
      <c r="Q58" s="693"/>
    </row>
    <row r="59" spans="1:17" s="62" customFormat="1" ht="12.75" customHeight="1" x14ac:dyDescent="0.2">
      <c r="B59" s="549"/>
      <c r="C59" s="549"/>
      <c r="D59" s="549"/>
      <c r="E59" s="549"/>
      <c r="F59" s="552"/>
      <c r="G59" s="552"/>
      <c r="H59" s="552"/>
      <c r="I59" s="552"/>
      <c r="J59" s="56"/>
      <c r="P59" s="691"/>
      <c r="Q59" s="693"/>
    </row>
    <row r="60" spans="1:17" s="62" customFormat="1" ht="12.75" customHeight="1" x14ac:dyDescent="0.2">
      <c r="B60" s="549"/>
      <c r="C60" s="549"/>
      <c r="D60" s="549"/>
      <c r="E60" s="549"/>
      <c r="F60" s="552"/>
      <c r="G60" s="552"/>
      <c r="H60" s="552"/>
      <c r="I60" s="552"/>
      <c r="J60" s="703"/>
      <c r="P60" s="691"/>
      <c r="Q60" s="693"/>
    </row>
    <row r="61" spans="1:17" s="62" customFormat="1" ht="12.75" customHeight="1" x14ac:dyDescent="0.2">
      <c r="B61" s="552"/>
      <c r="C61" s="552"/>
      <c r="D61" s="552"/>
      <c r="E61" s="552"/>
      <c r="F61" s="552"/>
      <c r="G61" s="552"/>
      <c r="H61" s="552"/>
      <c r="I61" s="552"/>
      <c r="J61" s="703"/>
      <c r="P61" s="691"/>
      <c r="Q61" s="693"/>
    </row>
    <row r="62" spans="1:17" s="672" customFormat="1" ht="12.75" customHeight="1" x14ac:dyDescent="0.2">
      <c r="A62" s="62"/>
      <c r="B62" s="552"/>
      <c r="C62" s="552"/>
      <c r="D62" s="552"/>
      <c r="E62" s="552"/>
      <c r="F62" s="552"/>
      <c r="G62" s="552"/>
      <c r="H62" s="552"/>
      <c r="I62" s="552"/>
      <c r="J62" s="703"/>
      <c r="P62" s="549"/>
      <c r="Q62" s="552"/>
    </row>
    <row r="63" spans="1:17" s="672" customFormat="1" ht="12.75" customHeight="1" x14ac:dyDescent="0.2">
      <c r="A63" s="62"/>
      <c r="B63" s="552"/>
      <c r="C63" s="552"/>
      <c r="D63" s="552"/>
      <c r="E63" s="552"/>
      <c r="F63" s="552"/>
      <c r="G63" s="552"/>
      <c r="H63" s="552"/>
      <c r="I63" s="552"/>
      <c r="J63" s="56"/>
      <c r="P63" s="549"/>
      <c r="Q63" s="552"/>
    </row>
    <row r="64" spans="1:17" s="672" customFormat="1" ht="7.5" customHeight="1" x14ac:dyDescent="0.2">
      <c r="A64" s="62"/>
      <c r="B64" s="549"/>
      <c r="C64" s="549"/>
      <c r="D64" s="549"/>
      <c r="E64" s="549"/>
      <c r="F64" s="549"/>
      <c r="G64" s="549"/>
      <c r="H64" s="549"/>
      <c r="I64" s="549"/>
      <c r="J64" s="703"/>
      <c r="P64" s="549"/>
      <c r="Q64" s="552"/>
    </row>
    <row r="65" spans="1:17" s="672" customFormat="1" ht="16.5" customHeight="1" x14ac:dyDescent="0.2">
      <c r="A65" s="62"/>
      <c r="E65" s="675"/>
      <c r="F65" s="675"/>
      <c r="G65" s="675"/>
      <c r="H65" s="675"/>
      <c r="I65" s="675"/>
      <c r="J65" s="704"/>
      <c r="P65" s="549"/>
      <c r="Q65" s="552"/>
    </row>
    <row r="66" spans="1:17" s="672" customFormat="1" ht="12.75" customHeight="1" x14ac:dyDescent="0.2">
      <c r="A66" s="62"/>
      <c r="B66" s="554"/>
      <c r="C66" s="554"/>
      <c r="D66" s="554"/>
      <c r="E66" s="554"/>
      <c r="F66" s="554"/>
      <c r="G66" s="554"/>
      <c r="H66" s="554"/>
      <c r="I66" s="554"/>
      <c r="J66" s="56"/>
      <c r="K66" s="520"/>
      <c r="P66" s="549"/>
      <c r="Q66" s="552"/>
    </row>
    <row r="67" spans="1:17" s="672" customFormat="1" ht="13.5" customHeight="1" x14ac:dyDescent="0.2">
      <c r="A67" s="62"/>
      <c r="B67" s="549"/>
      <c r="C67" s="549"/>
      <c r="D67" s="549"/>
      <c r="E67" s="549"/>
      <c r="F67" s="549"/>
      <c r="G67" s="549"/>
      <c r="H67" s="549"/>
      <c r="I67" s="549"/>
      <c r="J67" s="56"/>
      <c r="P67" s="549"/>
      <c r="Q67" s="552"/>
    </row>
    <row r="68" spans="1:17" s="672" customFormat="1" ht="12.75" customHeight="1" x14ac:dyDescent="0.2">
      <c r="A68" s="62"/>
      <c r="B68" s="549"/>
      <c r="C68" s="549"/>
      <c r="D68" s="549"/>
      <c r="E68" s="549"/>
      <c r="F68" s="549"/>
      <c r="G68" s="549"/>
      <c r="H68" s="549"/>
      <c r="I68" s="549"/>
      <c r="J68" s="56"/>
      <c r="P68" s="549"/>
      <c r="Q68" s="552"/>
    </row>
    <row r="69" spans="1:17" s="672" customFormat="1" ht="12.75" customHeight="1" x14ac:dyDescent="0.2">
      <c r="A69" s="62"/>
      <c r="B69" s="549"/>
      <c r="C69" s="549"/>
      <c r="D69" s="549"/>
      <c r="E69" s="549"/>
      <c r="F69" s="549"/>
      <c r="G69" s="549"/>
      <c r="H69" s="549"/>
      <c r="I69" s="549"/>
      <c r="J69" s="56"/>
      <c r="P69" s="549"/>
      <c r="Q69" s="552"/>
    </row>
    <row r="70" spans="1:17" s="672" customFormat="1" ht="12.75" customHeight="1" x14ac:dyDescent="0.2">
      <c r="A70" s="62"/>
      <c r="B70" s="549"/>
      <c r="C70" s="549"/>
      <c r="D70" s="549"/>
      <c r="E70" s="549"/>
      <c r="F70" s="549"/>
      <c r="G70" s="549"/>
      <c r="H70" s="549"/>
      <c r="I70" s="549"/>
      <c r="J70" s="56"/>
      <c r="P70" s="549"/>
      <c r="Q70" s="552"/>
    </row>
    <row r="71" spans="1:17" s="672" customFormat="1" ht="12.75" customHeight="1" x14ac:dyDescent="0.2">
      <c r="A71" s="62"/>
      <c r="E71" s="549"/>
      <c r="F71" s="549"/>
      <c r="G71" s="549"/>
      <c r="H71" s="549"/>
      <c r="I71" s="549"/>
      <c r="J71" s="56"/>
      <c r="P71" s="549"/>
      <c r="Q71" s="552"/>
    </row>
    <row r="72" spans="1:17" s="672" customFormat="1" ht="12.75" customHeight="1" x14ac:dyDescent="0.2">
      <c r="A72" s="62"/>
      <c r="E72" s="549"/>
      <c r="F72" s="549"/>
      <c r="G72" s="549"/>
      <c r="H72" s="549"/>
      <c r="I72" s="549"/>
      <c r="J72" s="56"/>
      <c r="P72" s="549"/>
      <c r="Q72" s="552"/>
    </row>
    <row r="73" spans="1:17" s="672" customFormat="1" ht="12.75" customHeight="1" x14ac:dyDescent="0.2">
      <c r="A73" s="62"/>
      <c r="E73" s="549"/>
      <c r="F73" s="549"/>
      <c r="G73" s="549"/>
      <c r="H73" s="549"/>
      <c r="I73" s="549"/>
      <c r="J73" s="56"/>
      <c r="P73" s="549"/>
      <c r="Q73" s="552"/>
    </row>
    <row r="74" spans="1:17" s="672" customFormat="1" ht="12.75" customHeight="1" x14ac:dyDescent="0.2">
      <c r="A74" s="62"/>
      <c r="E74" s="549"/>
      <c r="F74" s="549"/>
      <c r="G74" s="549"/>
      <c r="H74" s="549"/>
      <c r="I74" s="549"/>
      <c r="J74" s="56"/>
      <c r="P74" s="549"/>
      <c r="Q74" s="552"/>
    </row>
    <row r="75" spans="1:17" s="672" customFormat="1" ht="12.75" customHeight="1" x14ac:dyDescent="0.2">
      <c r="A75" s="62"/>
      <c r="B75" s="549"/>
      <c r="C75" s="549"/>
      <c r="D75" s="549"/>
      <c r="E75" s="549"/>
      <c r="F75" s="549"/>
      <c r="G75" s="549"/>
      <c r="H75" s="549"/>
      <c r="I75" s="549"/>
      <c r="J75" s="56"/>
      <c r="P75" s="549"/>
      <c r="Q75" s="552"/>
    </row>
    <row r="76" spans="1:17" s="672" customFormat="1" ht="12.75" customHeight="1" x14ac:dyDescent="0.2">
      <c r="A76" s="62"/>
      <c r="B76" s="549"/>
      <c r="C76" s="549"/>
      <c r="D76" s="549"/>
      <c r="E76" s="549"/>
      <c r="F76" s="549"/>
      <c r="G76" s="549"/>
      <c r="H76" s="549"/>
      <c r="I76" s="549"/>
      <c r="J76" s="56"/>
      <c r="P76" s="549"/>
      <c r="Q76" s="552"/>
    </row>
    <row r="77" spans="1:17" s="672" customFormat="1" ht="12.75" customHeight="1" x14ac:dyDescent="0.2">
      <c r="A77" s="62"/>
      <c r="B77" s="549"/>
      <c r="C77" s="549"/>
      <c r="D77" s="549"/>
      <c r="E77" s="549"/>
      <c r="F77" s="549"/>
      <c r="G77" s="549"/>
      <c r="H77" s="549"/>
      <c r="I77" s="549"/>
      <c r="J77" s="56"/>
      <c r="P77" s="549"/>
      <c r="Q77" s="552"/>
    </row>
    <row r="78" spans="1:17" s="672" customFormat="1" ht="12.75" customHeight="1" x14ac:dyDescent="0.2">
      <c r="A78" s="62"/>
      <c r="B78" s="549"/>
      <c r="C78" s="549"/>
      <c r="D78" s="549"/>
      <c r="E78" s="549"/>
      <c r="F78" s="549"/>
      <c r="G78" s="549"/>
      <c r="H78" s="549"/>
      <c r="I78" s="549"/>
      <c r="J78" s="56"/>
      <c r="P78" s="549"/>
      <c r="Q78" s="552"/>
    </row>
    <row r="79" spans="1:17" s="672" customFormat="1" ht="12.75" customHeight="1" x14ac:dyDescent="0.2">
      <c r="A79" s="62"/>
      <c r="B79" s="549"/>
      <c r="C79" s="549"/>
      <c r="D79" s="549"/>
      <c r="E79" s="549"/>
      <c r="F79" s="549"/>
      <c r="G79" s="549"/>
      <c r="H79" s="549"/>
      <c r="I79" s="549"/>
      <c r="J79" s="56"/>
      <c r="P79" s="549"/>
      <c r="Q79" s="552"/>
    </row>
    <row r="80" spans="1:17" s="672" customFormat="1" ht="12.75" customHeight="1" x14ac:dyDescent="0.2">
      <c r="A80" s="62"/>
      <c r="B80" s="549"/>
      <c r="C80" s="549"/>
      <c r="D80" s="549"/>
      <c r="E80" s="549"/>
      <c r="F80" s="549"/>
      <c r="G80" s="549"/>
      <c r="H80" s="549"/>
      <c r="I80" s="549"/>
      <c r="J80" s="56"/>
      <c r="P80" s="549"/>
      <c r="Q80" s="552"/>
    </row>
    <row r="81" spans="1:17" s="672" customFormat="1" ht="12.75" customHeight="1" x14ac:dyDescent="0.2">
      <c r="A81" s="62"/>
      <c r="B81" s="549"/>
      <c r="C81" s="549"/>
      <c r="D81" s="549"/>
      <c r="E81" s="549"/>
      <c r="F81" s="549"/>
      <c r="G81" s="549"/>
      <c r="H81" s="549"/>
      <c r="I81" s="549"/>
      <c r="J81" s="56"/>
      <c r="P81" s="549"/>
      <c r="Q81" s="552"/>
    </row>
    <row r="82" spans="1:17" s="672" customFormat="1" ht="12.75" customHeight="1" x14ac:dyDescent="0.2">
      <c r="A82" s="62"/>
      <c r="B82" s="549"/>
      <c r="C82" s="549"/>
      <c r="D82" s="549"/>
      <c r="E82" s="549"/>
      <c r="F82" s="549"/>
      <c r="G82" s="549"/>
      <c r="H82" s="549"/>
      <c r="I82" s="549"/>
      <c r="J82" s="56"/>
      <c r="P82" s="549"/>
      <c r="Q82" s="552"/>
    </row>
    <row r="83" spans="1:17" s="672" customFormat="1" ht="12.75" customHeight="1" x14ac:dyDescent="0.2">
      <c r="A83" s="62"/>
      <c r="B83" s="549"/>
      <c r="C83" s="549"/>
      <c r="D83" s="549"/>
      <c r="E83" s="549"/>
      <c r="F83" s="549"/>
      <c r="G83" s="549"/>
      <c r="H83" s="549"/>
      <c r="I83" s="549"/>
      <c r="J83" s="56"/>
      <c r="P83" s="549"/>
      <c r="Q83" s="552"/>
    </row>
    <row r="84" spans="1:17" s="672" customFormat="1" ht="12.75" customHeight="1" x14ac:dyDescent="0.2">
      <c r="A84" s="62"/>
      <c r="B84" s="549"/>
      <c r="C84" s="549"/>
      <c r="D84" s="549"/>
      <c r="E84" s="549"/>
      <c r="F84" s="549"/>
      <c r="G84" s="549"/>
      <c r="H84" s="549"/>
      <c r="I84" s="549"/>
      <c r="J84" s="56"/>
      <c r="P84" s="549"/>
      <c r="Q84" s="552"/>
    </row>
    <row r="85" spans="1:17" s="672" customFormat="1" ht="12.75" customHeight="1" x14ac:dyDescent="0.2">
      <c r="A85" s="62"/>
      <c r="B85" s="549"/>
      <c r="C85" s="549"/>
      <c r="D85" s="549"/>
      <c r="E85" s="549"/>
      <c r="F85" s="549"/>
      <c r="G85" s="549"/>
      <c r="H85" s="549"/>
      <c r="I85" s="549"/>
      <c r="J85" s="56"/>
      <c r="P85" s="549"/>
      <c r="Q85" s="552"/>
    </row>
    <row r="86" spans="1:17" s="672" customFormat="1" ht="12.75" customHeight="1" x14ac:dyDescent="0.2">
      <c r="A86" s="62"/>
      <c r="B86" s="549"/>
      <c r="C86" s="549"/>
      <c r="D86" s="549"/>
      <c r="E86" s="549"/>
      <c r="F86" s="549"/>
      <c r="G86" s="549"/>
      <c r="H86" s="549"/>
      <c r="I86" s="549"/>
      <c r="J86" s="56"/>
      <c r="P86" s="549"/>
      <c r="Q86" s="552"/>
    </row>
    <row r="87" spans="1:17" s="672" customFormat="1" ht="12.75" customHeight="1" x14ac:dyDescent="0.2">
      <c r="A87" s="62"/>
      <c r="B87" s="549"/>
      <c r="C87" s="549"/>
      <c r="D87" s="549"/>
      <c r="E87" s="549"/>
      <c r="F87" s="549"/>
      <c r="G87" s="549"/>
      <c r="H87" s="549"/>
      <c r="I87" s="549"/>
      <c r="J87" s="56"/>
      <c r="P87" s="549"/>
      <c r="Q87" s="552"/>
    </row>
    <row r="88" spans="1:17" s="672" customFormat="1" ht="12.75" customHeight="1" x14ac:dyDescent="0.2">
      <c r="A88" s="62"/>
      <c r="B88" s="549"/>
      <c r="C88" s="549"/>
      <c r="D88" s="549"/>
      <c r="E88" s="549"/>
      <c r="F88" s="549"/>
      <c r="G88" s="549"/>
      <c r="H88" s="549"/>
      <c r="I88" s="549"/>
      <c r="J88" s="56"/>
      <c r="O88" s="721"/>
      <c r="P88" s="549"/>
      <c r="Q88" s="552"/>
    </row>
    <row r="89" spans="1:17" s="672" customFormat="1" ht="12.75" customHeight="1" x14ac:dyDescent="0.2">
      <c r="A89" s="62"/>
      <c r="B89" s="549"/>
      <c r="C89" s="549"/>
      <c r="D89" s="549"/>
      <c r="E89" s="549"/>
      <c r="F89" s="549"/>
      <c r="G89" s="549"/>
      <c r="H89" s="549"/>
      <c r="I89" s="549"/>
      <c r="J89" s="56"/>
      <c r="O89" s="721"/>
      <c r="P89" s="549"/>
      <c r="Q89" s="552"/>
    </row>
    <row r="90" spans="1:17" ht="12.75" customHeight="1" x14ac:dyDescent="0.2">
      <c r="O90" s="721"/>
    </row>
    <row r="91" spans="1:17" ht="12.75" customHeight="1" x14ac:dyDescent="0.2">
      <c r="O91" s="721"/>
    </row>
    <row r="92" spans="1:17" ht="12.75" customHeight="1" x14ac:dyDescent="0.2">
      <c r="O92" s="721"/>
    </row>
    <row r="93" spans="1:17" ht="12.75" customHeight="1" x14ac:dyDescent="0.2"/>
    <row r="94" spans="1:17" ht="12.75" customHeight="1" x14ac:dyDescent="0.2"/>
    <row r="95" spans="1:17" ht="12.75" customHeight="1" x14ac:dyDescent="0.2"/>
    <row r="96" spans="1:17" ht="12.75" customHeight="1" x14ac:dyDescent="0.2"/>
    <row r="97" spans="11:11" ht="12.75" customHeight="1" x14ac:dyDescent="0.2"/>
    <row r="98" spans="11:11" ht="12.75" customHeight="1" x14ac:dyDescent="0.2"/>
    <row r="99" spans="11:11" ht="12.75" customHeight="1" x14ac:dyDescent="0.2"/>
    <row r="100" spans="11:11" ht="12.75" customHeight="1" x14ac:dyDescent="0.2"/>
    <row r="101" spans="11:11" ht="12.75" customHeight="1" x14ac:dyDescent="0.2"/>
    <row r="102" spans="11:11" ht="12.75" customHeight="1" x14ac:dyDescent="0.2"/>
    <row r="103" spans="11:11" ht="12.75" customHeight="1" x14ac:dyDescent="0.2"/>
    <row r="104" spans="11:11" ht="12.75" customHeight="1" x14ac:dyDescent="0.2"/>
    <row r="110" spans="11:11" x14ac:dyDescent="0.2">
      <c r="K110" s="216"/>
    </row>
    <row r="125" spans="11:11" x14ac:dyDescent="0.2">
      <c r="K125" s="520"/>
    </row>
  </sheetData>
  <mergeCells count="34">
    <mergeCell ref="M41:N41"/>
    <mergeCell ref="C34:D34"/>
    <mergeCell ref="C35:D35"/>
    <mergeCell ref="C36:D36"/>
    <mergeCell ref="C37:D37"/>
    <mergeCell ref="C19:D19"/>
    <mergeCell ref="B12:B13"/>
    <mergeCell ref="C28:D28"/>
    <mergeCell ref="C29:D29"/>
    <mergeCell ref="C30:D30"/>
    <mergeCell ref="C18:D18"/>
    <mergeCell ref="C25:D25"/>
    <mergeCell ref="C20:D20"/>
    <mergeCell ref="C21:D21"/>
    <mergeCell ref="C22:D22"/>
    <mergeCell ref="C23:D23"/>
    <mergeCell ref="C24:D24"/>
    <mergeCell ref="C31:D31"/>
    <mergeCell ref="C32:D32"/>
    <mergeCell ref="C33:D33"/>
    <mergeCell ref="C26:D26"/>
    <mergeCell ref="C27:D27"/>
    <mergeCell ref="D7:F7"/>
    <mergeCell ref="C14:D14"/>
    <mergeCell ref="C15:D15"/>
    <mergeCell ref="C16:D16"/>
    <mergeCell ref="C17:D17"/>
    <mergeCell ref="D9:H9"/>
    <mergeCell ref="C12:D13"/>
    <mergeCell ref="E12:E13"/>
    <mergeCell ref="F12:F13"/>
    <mergeCell ref="G12:G13"/>
    <mergeCell ref="H12:H13"/>
    <mergeCell ref="B11:I11"/>
  </mergeCells>
  <conditionalFormatting sqref="L23 L14:L16 B14:F37">
    <cfRule type="cellIs" dxfId="20" priority="11" stopIfTrue="1" operator="equal">
      <formula>0</formula>
    </cfRule>
  </conditionalFormatting>
  <conditionalFormatting sqref="I7">
    <cfRule type="cellIs" dxfId="19" priority="9" stopIfTrue="1" operator="equal">
      <formula>""</formula>
    </cfRule>
  </conditionalFormatting>
  <conditionalFormatting sqref="G14:H37">
    <cfRule type="cellIs" dxfId="18" priority="6" stopIfTrue="1" operator="equal">
      <formula>""</formula>
    </cfRule>
  </conditionalFormatting>
  <conditionalFormatting sqref="I38">
    <cfRule type="cellIs" dxfId="17" priority="5" stopIfTrue="1" operator="equal">
      <formula>"INDIQUE A MOEDA"</formula>
    </cfRule>
  </conditionalFormatting>
  <conditionalFormatting sqref="D7:F7">
    <cfRule type="cellIs" dxfId="16" priority="3" stopIfTrue="1" operator="equal">
      <formula>""</formula>
    </cfRule>
  </conditionalFormatting>
  <conditionalFormatting sqref="D7:F7 I7">
    <cfRule type="cellIs" dxfId="15" priority="2" operator="equal">
      <formula>""</formula>
    </cfRule>
  </conditionalFormatting>
  <conditionalFormatting sqref="C9">
    <cfRule type="cellIs" dxfId="14" priority="1" operator="equal">
      <formula>""</formula>
    </cfRule>
  </conditionalFormatting>
  <dataValidations xWindow="568" yWindow="318" count="6">
    <dataValidation type="list" allowBlank="1" showInputMessage="1" showErrorMessage="1" promptTitle="ATENÇÃO&quot;" prompt="CLIQUE AQUI E _x000a_SELECIONE A MODALIDADE" sqref="E14:E37">
      <formula1>$L$14:$L$23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I2"/>
    <dataValidation allowBlank="1" showInputMessage="1" showErrorMessage="1" promptTitle="ATENÇÃO!" prompt="UTILIZE SEMPRE A TECLA &quot;TAB&quot; PARA NAVEGAR NA PLANILHA." sqref="A2"/>
    <dataValidation allowBlank="1" showErrorMessage="1" sqref="D7:F7"/>
    <dataValidation allowBlank="1" showInputMessage="1" showErrorMessage="1" promptTitle="EXEMPLO:" prompt="99/99999-9 - (SE FOR PEDIDO INICIAL, NÃO É NECESSÁRIO PREENCHER ESTE CAMPO)." sqref="I7"/>
  </dataValidations>
  <printOptions horizontalCentered="1" verticalCentered="1"/>
  <pageMargins left="0.39370078740157483" right="0.39370078740157483" top="0.39370078740157483" bottom="0.39370078740157483" header="0" footer="0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15</vt:i4>
      </vt:variant>
    </vt:vector>
  </HeadingPairs>
  <TitlesOfParts>
    <vt:vector size="27" baseType="lpstr">
      <vt:lpstr>1-MPN</vt:lpstr>
      <vt:lpstr>2-MPI</vt:lpstr>
      <vt:lpstr>3-MCN</vt:lpstr>
      <vt:lpstr>4-MCI</vt:lpstr>
      <vt:lpstr>5-STB</vt:lpstr>
      <vt:lpstr>6-STE</vt:lpstr>
      <vt:lpstr>7-TRAN</vt:lpstr>
      <vt:lpstr>8-DIP</vt:lpstr>
      <vt:lpstr>9-BOL</vt:lpstr>
      <vt:lpstr>10-PES</vt:lpstr>
      <vt:lpstr>11-INF</vt:lpstr>
      <vt:lpstr>TOTALIZAÇÃO</vt:lpstr>
      <vt:lpstr>'9-BOL'!_1106</vt:lpstr>
      <vt:lpstr>'9-BOL'!_3162</vt:lpstr>
      <vt:lpstr>'9-BOL'!_3162_1</vt:lpstr>
      <vt:lpstr>'9-BOL'!_3162_2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'8-DIP'!Area_de_impressao</vt:lpstr>
      <vt:lpstr>'9-BOL'!Area_de_impressao</vt:lpstr>
      <vt:lpstr>TOTALIZAÇÃO!Area_de_impressao</vt:lpstr>
      <vt:lpstr>TAB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2013-11-13T10:48:35Z</cp:lastPrinted>
  <dcterms:created xsi:type="dcterms:W3CDTF">2004-06-09T18:15:42Z</dcterms:created>
  <dcterms:modified xsi:type="dcterms:W3CDTF">2013-11-13T17:45:20Z</dcterms:modified>
  <cp:category>Planilha do Microsoft Excel</cp:category>
</cp:coreProperties>
</file>