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SETEMBRO\CONVENIOS\PATRÍCIA\BIOZEUS\"/>
    </mc:Choice>
  </mc:AlternateContent>
  <bookViews>
    <workbookView xWindow="0" yWindow="375" windowWidth="14880" windowHeight="7845" tabRatio="893"/>
  </bookViews>
  <sheets>
    <sheet name="3-MCN" sheetId="3" r:id="rId1"/>
    <sheet name="4-MCI" sheetId="5" r:id="rId2"/>
    <sheet name="5-STB" sheetId="6" r:id="rId3"/>
    <sheet name="6-STE" sheetId="7" r:id="rId4"/>
    <sheet name="7-DIP-DIE" sheetId="26" r:id="rId5"/>
    <sheet name="8-TRAN" sheetId="27" r:id="rId6"/>
    <sheet name="RH-CONT.TEMP" sheetId="23" r:id="rId7"/>
    <sheet name="CONSOLIDADA" sheetId="19" r:id="rId8"/>
  </sheets>
  <externalReferences>
    <externalReference r:id="rId9"/>
  </externalReferences>
  <definedNames>
    <definedName name="_xlnm.Print_Area" localSheetId="0">'3-MCN'!$B$2:$N$154</definedName>
    <definedName name="_xlnm.Print_Area" localSheetId="1">'4-MCI'!$B$2:$S$112</definedName>
    <definedName name="_xlnm.Print_Area" localSheetId="2">'5-STB'!$B$2:$P$112</definedName>
    <definedName name="_xlnm.Print_Area" localSheetId="3">'6-STE'!$B$2:$Q$112</definedName>
    <definedName name="_xlnm.Print_Area" localSheetId="4">'7-DIP-DIE'!$B$1:$Q$100</definedName>
    <definedName name="_xlnm.Print_Area" localSheetId="5">'8-TRAN'!$B$2:$Q$111</definedName>
    <definedName name="_xlnm.Print_Area" localSheetId="7">CONSOLIDADA!$C$1:$E$13</definedName>
    <definedName name="_xlnm.Print_Area" localSheetId="6">'RH-CONT.TEMP'!$B$2:$M$55</definedName>
    <definedName name="TABA">#REF!</definedName>
    <definedName name="TABB">'4-MCI'!$U$24:$V$28</definedName>
    <definedName name="TABC">'6-STE'!$R$24:$S$28</definedName>
  </definedNames>
  <calcPr calcId="152511"/>
</workbook>
</file>

<file path=xl/calcChain.xml><?xml version="1.0" encoding="utf-8"?>
<calcChain xmlns="http://schemas.openxmlformats.org/spreadsheetml/2006/main">
  <c r="B100" i="26" l="1"/>
  <c r="B55" i="23"/>
  <c r="B61" i="27"/>
  <c r="B54" i="26"/>
  <c r="B61" i="6"/>
  <c r="C23" i="19"/>
  <c r="P17" i="27" l="1"/>
  <c r="P18" i="27"/>
  <c r="P19" i="27"/>
  <c r="P20" i="27"/>
  <c r="P21" i="27"/>
  <c r="P22" i="27"/>
  <c r="P23" i="27"/>
  <c r="P24" i="27"/>
  <c r="P25" i="27"/>
  <c r="P26" i="27"/>
  <c r="P27" i="27"/>
  <c r="P28" i="27"/>
  <c r="P29" i="27"/>
  <c r="P30" i="27"/>
  <c r="P31" i="27"/>
  <c r="P32" i="27"/>
  <c r="P33" i="27"/>
  <c r="P34" i="27"/>
  <c r="P35" i="27"/>
  <c r="P36" i="27"/>
  <c r="P37" i="27"/>
  <c r="P38" i="27"/>
  <c r="P39" i="27"/>
  <c r="P40" i="27"/>
  <c r="P41" i="27"/>
  <c r="P42" i="27"/>
  <c r="P43" i="27"/>
  <c r="P44" i="27"/>
  <c r="P45" i="27"/>
  <c r="P46" i="27"/>
  <c r="P47" i="27"/>
  <c r="P48" i="27"/>
  <c r="P49" i="27"/>
  <c r="P50" i="27"/>
  <c r="P51" i="27"/>
  <c r="P52" i="27"/>
  <c r="P53" i="27"/>
  <c r="P54" i="27"/>
  <c r="P55" i="27"/>
  <c r="P56" i="27"/>
  <c r="P57" i="27"/>
  <c r="P58" i="27"/>
  <c r="B111" i="27"/>
  <c r="B196" i="27" s="1"/>
  <c r="B63" i="27"/>
  <c r="P65" i="27"/>
  <c r="P66" i="27"/>
  <c r="P67" i="27"/>
  <c r="P68" i="27"/>
  <c r="P69" i="27"/>
  <c r="P70" i="27"/>
  <c r="P71" i="27"/>
  <c r="P72" i="27"/>
  <c r="P73" i="27"/>
  <c r="P74" i="27"/>
  <c r="P75" i="27"/>
  <c r="P76" i="27"/>
  <c r="P77" i="27"/>
  <c r="P78" i="27"/>
  <c r="P79" i="27"/>
  <c r="P80" i="27"/>
  <c r="P81" i="27"/>
  <c r="P82" i="27"/>
  <c r="P83" i="27"/>
  <c r="P84" i="27"/>
  <c r="P85" i="27"/>
  <c r="P86" i="27"/>
  <c r="P87" i="27"/>
  <c r="P88" i="27"/>
  <c r="P89" i="27"/>
  <c r="P90" i="27"/>
  <c r="P91" i="27"/>
  <c r="P92" i="27"/>
  <c r="P93" i="27"/>
  <c r="P94" i="27"/>
  <c r="P95" i="27"/>
  <c r="P96" i="27"/>
  <c r="P97" i="27"/>
  <c r="P98" i="27"/>
  <c r="P99" i="27"/>
  <c r="P100" i="27"/>
  <c r="P101" i="27"/>
  <c r="P102" i="27"/>
  <c r="P103" i="27"/>
  <c r="P104" i="27"/>
  <c r="P105" i="27"/>
  <c r="P106" i="27"/>
  <c r="P107" i="27"/>
  <c r="P108" i="27"/>
  <c r="P189" i="27"/>
  <c r="IH189" i="27"/>
  <c r="II189" i="27" s="1"/>
  <c r="P190" i="27"/>
  <c r="IH190" i="27"/>
  <c r="II190" i="27"/>
  <c r="P191" i="27"/>
  <c r="P193" i="27" s="1"/>
  <c r="IH191" i="27"/>
  <c r="II191" i="27" s="1"/>
  <c r="P192" i="27"/>
  <c r="IH192" i="27"/>
  <c r="II192" i="27" s="1"/>
  <c r="IH193" i="27"/>
  <c r="D14" i="27" l="1"/>
  <c r="D10" i="19" s="1"/>
  <c r="B188" i="26"/>
  <c r="IE183" i="26"/>
  <c r="IF183" i="26" s="1"/>
  <c r="O183" i="26"/>
  <c r="IE182" i="26"/>
  <c r="IF182" i="26" s="1"/>
  <c r="O182" i="26"/>
  <c r="P97" i="26"/>
  <c r="O97" i="26"/>
  <c r="P96" i="26"/>
  <c r="O96" i="26"/>
  <c r="P95" i="26"/>
  <c r="O95" i="26"/>
  <c r="P94" i="26"/>
  <c r="O94" i="26"/>
  <c r="P93" i="26"/>
  <c r="O93" i="26"/>
  <c r="P92" i="26"/>
  <c r="O92" i="26"/>
  <c r="P91" i="26"/>
  <c r="O91" i="26"/>
  <c r="P90" i="26"/>
  <c r="O90" i="26"/>
  <c r="P89" i="26"/>
  <c r="O89" i="26"/>
  <c r="P88" i="26"/>
  <c r="O88" i="26"/>
  <c r="P87" i="26"/>
  <c r="O87" i="26"/>
  <c r="P86" i="26"/>
  <c r="O86" i="26"/>
  <c r="P85" i="26"/>
  <c r="O85" i="26"/>
  <c r="P84" i="26"/>
  <c r="O84" i="26"/>
  <c r="P83" i="26"/>
  <c r="O83" i="26"/>
  <c r="P82" i="26"/>
  <c r="O82" i="26"/>
  <c r="P81" i="26"/>
  <c r="O81" i="26"/>
  <c r="P80" i="26"/>
  <c r="O80" i="26"/>
  <c r="P79" i="26"/>
  <c r="O79" i="26"/>
  <c r="P78" i="26"/>
  <c r="O78" i="26"/>
  <c r="P77" i="26"/>
  <c r="O77" i="26"/>
  <c r="P76" i="26"/>
  <c r="O76" i="26"/>
  <c r="P75" i="26"/>
  <c r="O75" i="26"/>
  <c r="P74" i="26"/>
  <c r="O74" i="26"/>
  <c r="P73" i="26"/>
  <c r="O73" i="26"/>
  <c r="P72" i="26"/>
  <c r="O72" i="26"/>
  <c r="P71" i="26"/>
  <c r="O71" i="26"/>
  <c r="P70" i="26"/>
  <c r="O70" i="26"/>
  <c r="P69" i="26"/>
  <c r="O69" i="26"/>
  <c r="P68" i="26"/>
  <c r="O68" i="26"/>
  <c r="P67" i="26"/>
  <c r="O67" i="26"/>
  <c r="P66" i="26"/>
  <c r="O66" i="26"/>
  <c r="P65" i="26"/>
  <c r="O65" i="26"/>
  <c r="P64" i="26"/>
  <c r="O64" i="26"/>
  <c r="P63" i="26"/>
  <c r="O63" i="26"/>
  <c r="P62" i="26"/>
  <c r="O62" i="26"/>
  <c r="P61" i="26"/>
  <c r="O61" i="26"/>
  <c r="P60" i="26"/>
  <c r="O60" i="26"/>
  <c r="P59" i="26"/>
  <c r="O59" i="26"/>
  <c r="P58" i="26"/>
  <c r="O58" i="26"/>
  <c r="P57" i="26"/>
  <c r="O57" i="26"/>
  <c r="B55" i="26"/>
  <c r="P51" i="26"/>
  <c r="O51" i="26"/>
  <c r="P50" i="26"/>
  <c r="O50" i="26"/>
  <c r="P49" i="26"/>
  <c r="O49" i="26"/>
  <c r="P48" i="26"/>
  <c r="O48" i="26"/>
  <c r="P47" i="26"/>
  <c r="O47" i="26"/>
  <c r="P46" i="26"/>
  <c r="O46" i="26"/>
  <c r="P45" i="26"/>
  <c r="O45" i="26"/>
  <c r="P44" i="26"/>
  <c r="O44" i="26"/>
  <c r="P43" i="26"/>
  <c r="O43" i="26"/>
  <c r="P42" i="26"/>
  <c r="O42" i="26"/>
  <c r="P41" i="26"/>
  <c r="O41" i="26"/>
  <c r="P40" i="26"/>
  <c r="O40" i="26"/>
  <c r="P39" i="26"/>
  <c r="O39" i="26"/>
  <c r="P38" i="26"/>
  <c r="O38" i="26"/>
  <c r="P37" i="26"/>
  <c r="O37" i="26"/>
  <c r="P36" i="26"/>
  <c r="O36" i="26"/>
  <c r="P35" i="26"/>
  <c r="O35" i="26"/>
  <c r="P34" i="26"/>
  <c r="O34" i="26"/>
  <c r="P33" i="26"/>
  <c r="O33" i="26"/>
  <c r="P32" i="26"/>
  <c r="O32" i="26"/>
  <c r="P31" i="26"/>
  <c r="O31" i="26"/>
  <c r="P30" i="26"/>
  <c r="O30" i="26"/>
  <c r="P29" i="26"/>
  <c r="O29" i="26"/>
  <c r="P28" i="26"/>
  <c r="O28" i="26"/>
  <c r="P27" i="26"/>
  <c r="O27" i="26"/>
  <c r="P26" i="26"/>
  <c r="O26" i="26"/>
  <c r="P25" i="26"/>
  <c r="O25" i="26"/>
  <c r="P24" i="26"/>
  <c r="O24" i="26"/>
  <c r="P23" i="26"/>
  <c r="O23" i="26"/>
  <c r="P22" i="26"/>
  <c r="O22" i="26"/>
  <c r="P21" i="26"/>
  <c r="O21" i="26"/>
  <c r="P20" i="26"/>
  <c r="O20" i="26"/>
  <c r="P19" i="26"/>
  <c r="O19" i="26"/>
  <c r="P18" i="26"/>
  <c r="O18" i="26"/>
  <c r="P17" i="26"/>
  <c r="O17" i="26"/>
  <c r="P16" i="26"/>
  <c r="O16" i="26"/>
  <c r="K13" i="26" l="1"/>
  <c r="E9" i="19" s="1"/>
  <c r="D13" i="26"/>
  <c r="D9" i="19" s="1"/>
  <c r="R27" i="7" l="1"/>
  <c r="V23" i="5"/>
  <c r="U23" i="5"/>
  <c r="M109" i="7"/>
  <c r="S23" i="7"/>
  <c r="R23" i="7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15" i="23"/>
  <c r="D12" i="23" l="1"/>
  <c r="D11" i="19" s="1"/>
  <c r="R28" i="7" l="1"/>
  <c r="R26" i="7"/>
  <c r="R25" i="7"/>
  <c r="R24" i="7"/>
  <c r="U28" i="5"/>
  <c r="U26" i="5"/>
  <c r="U25" i="5"/>
  <c r="U24" i="5"/>
  <c r="U27" i="5"/>
  <c r="V28" i="5"/>
  <c r="V27" i="5"/>
  <c r="V26" i="5"/>
  <c r="V25" i="5"/>
  <c r="V24" i="5"/>
  <c r="S24" i="7"/>
  <c r="S25" i="7"/>
  <c r="S26" i="7"/>
  <c r="S27" i="7"/>
  <c r="S28" i="7"/>
  <c r="S186" i="7"/>
  <c r="S187" i="7"/>
  <c r="R188" i="7"/>
  <c r="S188" i="7"/>
  <c r="Q68" i="5" l="1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66" i="5"/>
  <c r="Q25" i="5"/>
  <c r="Q27" i="5"/>
  <c r="Q29" i="5"/>
  <c r="Q31" i="5"/>
  <c r="Q33" i="5"/>
  <c r="Q35" i="5"/>
  <c r="Q37" i="5"/>
  <c r="Q39" i="5"/>
  <c r="Q41" i="5"/>
  <c r="Q43" i="5"/>
  <c r="Q45" i="5"/>
  <c r="Q47" i="5"/>
  <c r="Q49" i="5"/>
  <c r="Q51" i="5"/>
  <c r="Q53" i="5"/>
  <c r="Q55" i="5"/>
  <c r="Q57" i="5"/>
  <c r="Q59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Q109" i="5"/>
  <c r="Q24" i="5"/>
  <c r="Q26" i="5"/>
  <c r="Q28" i="5"/>
  <c r="Q30" i="5"/>
  <c r="Q32" i="5"/>
  <c r="Q34" i="5"/>
  <c r="Q36" i="5"/>
  <c r="Q38" i="5"/>
  <c r="Q40" i="5"/>
  <c r="Q42" i="5"/>
  <c r="Q44" i="5"/>
  <c r="Q46" i="5"/>
  <c r="Q48" i="5"/>
  <c r="Q50" i="5"/>
  <c r="Q52" i="5"/>
  <c r="Q54" i="5"/>
  <c r="Q56" i="5"/>
  <c r="Q58" i="5"/>
  <c r="Q23" i="5"/>
  <c r="O109" i="7"/>
  <c r="M108" i="7" l="1"/>
  <c r="O108" i="7" s="1"/>
  <c r="M107" i="7"/>
  <c r="O107" i="7" s="1"/>
  <c r="M106" i="7"/>
  <c r="O106" i="7" s="1"/>
  <c r="M105" i="7"/>
  <c r="O105" i="7" s="1"/>
  <c r="M104" i="7"/>
  <c r="O104" i="7" s="1"/>
  <c r="M103" i="7"/>
  <c r="O103" i="7" s="1"/>
  <c r="M102" i="7"/>
  <c r="O102" i="7" s="1"/>
  <c r="M101" i="7"/>
  <c r="O101" i="7" s="1"/>
  <c r="M100" i="7"/>
  <c r="O100" i="7" s="1"/>
  <c r="M99" i="7"/>
  <c r="O99" i="7" s="1"/>
  <c r="M98" i="7"/>
  <c r="O98" i="7" s="1"/>
  <c r="M97" i="7"/>
  <c r="O97" i="7" s="1"/>
  <c r="M96" i="7"/>
  <c r="O96" i="7" s="1"/>
  <c r="M95" i="7"/>
  <c r="O95" i="7" s="1"/>
  <c r="M94" i="7"/>
  <c r="O94" i="7" s="1"/>
  <c r="M93" i="7"/>
  <c r="O93" i="7" s="1"/>
  <c r="M92" i="7"/>
  <c r="O92" i="7" s="1"/>
  <c r="M91" i="7"/>
  <c r="O91" i="7" s="1"/>
  <c r="M90" i="7"/>
  <c r="O90" i="7" s="1"/>
  <c r="M89" i="7"/>
  <c r="O89" i="7" s="1"/>
  <c r="M88" i="7"/>
  <c r="O88" i="7" s="1"/>
  <c r="M87" i="7"/>
  <c r="O87" i="7" s="1"/>
  <c r="M86" i="7"/>
  <c r="O86" i="7" s="1"/>
  <c r="M85" i="7"/>
  <c r="O85" i="7" s="1"/>
  <c r="M84" i="7"/>
  <c r="O84" i="7" s="1"/>
  <c r="M83" i="7"/>
  <c r="O83" i="7" s="1"/>
  <c r="M82" i="7"/>
  <c r="O82" i="7" s="1"/>
  <c r="M81" i="7"/>
  <c r="O81" i="7" s="1"/>
  <c r="M80" i="7"/>
  <c r="O80" i="7" s="1"/>
  <c r="M79" i="7"/>
  <c r="O79" i="7" s="1"/>
  <c r="M78" i="7"/>
  <c r="O78" i="7" s="1"/>
  <c r="M77" i="7"/>
  <c r="O77" i="7" s="1"/>
  <c r="M76" i="7"/>
  <c r="O76" i="7" s="1"/>
  <c r="M75" i="7"/>
  <c r="O75" i="7" s="1"/>
  <c r="M74" i="7"/>
  <c r="O74" i="7" s="1"/>
  <c r="M73" i="7"/>
  <c r="O73" i="7" s="1"/>
  <c r="M72" i="7"/>
  <c r="O72" i="7" s="1"/>
  <c r="M71" i="7"/>
  <c r="O71" i="7" s="1"/>
  <c r="M70" i="7"/>
  <c r="O70" i="7" s="1"/>
  <c r="M69" i="7"/>
  <c r="O69" i="7" s="1"/>
  <c r="M68" i="7"/>
  <c r="O68" i="7" s="1"/>
  <c r="M67" i="7"/>
  <c r="O67" i="7" s="1"/>
  <c r="M66" i="7"/>
  <c r="O66" i="7" s="1"/>
  <c r="M65" i="7"/>
  <c r="O65" i="7" s="1"/>
  <c r="M23" i="7"/>
  <c r="O23" i="7" s="1"/>
  <c r="M24" i="7"/>
  <c r="O24" i="7" s="1"/>
  <c r="M25" i="7"/>
  <c r="O25" i="7" s="1"/>
  <c r="M26" i="7"/>
  <c r="O26" i="7" s="1"/>
  <c r="M27" i="7"/>
  <c r="O27" i="7" s="1"/>
  <c r="M28" i="7"/>
  <c r="O28" i="7" s="1"/>
  <c r="M29" i="7"/>
  <c r="O29" i="7" s="1"/>
  <c r="M30" i="7"/>
  <c r="O30" i="7" s="1"/>
  <c r="M31" i="7"/>
  <c r="O31" i="7" s="1"/>
  <c r="M32" i="7"/>
  <c r="O32" i="7" s="1"/>
  <c r="M33" i="7"/>
  <c r="O33" i="7" s="1"/>
  <c r="M34" i="7"/>
  <c r="O34" i="7" s="1"/>
  <c r="M35" i="7"/>
  <c r="O35" i="7" s="1"/>
  <c r="M36" i="7"/>
  <c r="O36" i="7" s="1"/>
  <c r="M37" i="7"/>
  <c r="O37" i="7" s="1"/>
  <c r="M38" i="7"/>
  <c r="O38" i="7" s="1"/>
  <c r="M39" i="7"/>
  <c r="O39" i="7" s="1"/>
  <c r="M40" i="7"/>
  <c r="O40" i="7" s="1"/>
  <c r="M41" i="7"/>
  <c r="O41" i="7" s="1"/>
  <c r="M42" i="7"/>
  <c r="O42" i="7" s="1"/>
  <c r="M43" i="7"/>
  <c r="O43" i="7" s="1"/>
  <c r="M44" i="7"/>
  <c r="O44" i="7" s="1"/>
  <c r="M45" i="7"/>
  <c r="O45" i="7" s="1"/>
  <c r="M46" i="7"/>
  <c r="O46" i="7" s="1"/>
  <c r="M47" i="7"/>
  <c r="O47" i="7" s="1"/>
  <c r="M48" i="7"/>
  <c r="O48" i="7" s="1"/>
  <c r="M49" i="7"/>
  <c r="O49" i="7" s="1"/>
  <c r="M50" i="7"/>
  <c r="O50" i="7" s="1"/>
  <c r="M51" i="7"/>
  <c r="O51" i="7" s="1"/>
  <c r="M52" i="7"/>
  <c r="O52" i="7" s="1"/>
  <c r="M53" i="7"/>
  <c r="O53" i="7" s="1"/>
  <c r="M54" i="7"/>
  <c r="O54" i="7" s="1"/>
  <c r="M55" i="7"/>
  <c r="O55" i="7" s="1"/>
  <c r="M56" i="7"/>
  <c r="O56" i="7" s="1"/>
  <c r="M57" i="7"/>
  <c r="O57" i="7" s="1"/>
  <c r="M58" i="7"/>
  <c r="O58" i="7" s="1"/>
  <c r="O83" i="6"/>
  <c r="D13" i="3"/>
  <c r="D7" i="19" s="1"/>
  <c r="B60" i="3"/>
  <c r="B108" i="3" s="1"/>
  <c r="B63" i="5"/>
  <c r="B62" i="6"/>
  <c r="B62" i="7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R187" i="7"/>
  <c r="R186" i="7"/>
  <c r="Q192" i="5"/>
  <c r="N193" i="5"/>
  <c r="Q193" i="5" s="1"/>
  <c r="O68" i="6"/>
  <c r="O23" i="6"/>
  <c r="O22" i="6"/>
  <c r="O21" i="6"/>
  <c r="O20" i="6"/>
  <c r="B112" i="6"/>
  <c r="B204" i="6" s="1"/>
  <c r="B106" i="3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M187" i="7"/>
  <c r="M188" i="7"/>
  <c r="O188" i="7" s="1"/>
  <c r="M189" i="7"/>
  <c r="M190" i="7"/>
  <c r="O192" i="6"/>
  <c r="O193" i="6"/>
  <c r="O194" i="6"/>
  <c r="B62" i="5" l="1"/>
  <c r="B112" i="5" s="1"/>
  <c r="B201" i="5" s="1"/>
  <c r="D13" i="6"/>
  <c r="D8" i="19" s="1"/>
  <c r="D12" i="19" s="1"/>
  <c r="B61" i="7"/>
  <c r="B154" i="3"/>
  <c r="B203" i="3" s="1"/>
  <c r="O189" i="7"/>
  <c r="O190" i="7"/>
  <c r="O187" i="7"/>
  <c r="O195" i="6"/>
  <c r="N194" i="5"/>
  <c r="B112" i="7" l="1"/>
  <c r="B194" i="7" s="1"/>
  <c r="D19" i="5"/>
  <c r="E7" i="19" s="1"/>
  <c r="D18" i="7"/>
  <c r="E8" i="19" s="1"/>
  <c r="O191" i="7"/>
  <c r="N195" i="5"/>
  <c r="Q194" i="5"/>
  <c r="C13" i="19" l="1"/>
  <c r="N196" i="5"/>
  <c r="Q195" i="5"/>
  <c r="N197" i="5" l="1"/>
  <c r="Q197" i="5" s="1"/>
  <c r="Q196" i="5"/>
  <c r="Q198" i="5" l="1"/>
</calcChain>
</file>

<file path=xl/sharedStrings.xml><?xml version="1.0" encoding="utf-8"?>
<sst xmlns="http://schemas.openxmlformats.org/spreadsheetml/2006/main" count="414" uniqueCount="198">
  <si>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</si>
  <si>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</si>
  <si>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</si>
  <si>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</si>
  <si>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</si>
  <si>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</si>
  <si>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</si>
  <si>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</si>
  <si>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</si>
  <si>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</si>
  <si>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</si>
  <si>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</si>
  <si>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</si>
  <si>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</si>
  <si>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</si>
  <si>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</si>
  <si>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</si>
  <si>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</si>
  <si>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</si>
  <si>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</si>
  <si>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</si>
  <si>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</si>
  <si>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</si>
  <si>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</si>
  <si>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</si>
  <si>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</si>
  <si>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</si>
  <si>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</si>
  <si>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</si>
  <si>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</si>
  <si>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</si>
  <si>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</si>
  <si>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</si>
  <si>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</si>
  <si>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</si>
  <si>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</si>
  <si>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</si>
  <si>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</si>
  <si>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</si>
  <si>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</si>
  <si>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</si>
  <si>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</si>
  <si>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</si>
  <si>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</si>
  <si>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</si>
  <si>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</si>
  <si>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</si>
  <si>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</si>
  <si>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</si>
  <si>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</si>
  <si>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</si>
  <si>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</si>
  <si>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</si>
  <si>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</si>
  <si>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</si>
  <si>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</si>
  <si>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</si>
  <si>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</si>
  <si>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</si>
  <si>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</si>
  <si>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</si>
  <si>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</si>
  <si>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</si>
  <si>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</si>
  <si>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</si>
  <si>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</si>
  <si>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</si>
  <si>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</si>
  <si>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</si>
  <si>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</si>
  <si>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</si>
  <si>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</si>
  <si>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</si>
  <si>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</si>
  <si>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</si>
  <si>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</si>
  <si>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</si>
  <si>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</si>
  <si>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</si>
  <si>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</si>
  <si>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</si>
  <si>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</si>
  <si>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</si>
  <si>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</si>
  <si>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</si>
  <si>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</si>
  <si>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</si>
  <si>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</si>
  <si>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</si>
  <si>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MATERIAL DE CONSUMO</t>
  </si>
  <si>
    <t>SERVIÇOS DE TERCEIROS</t>
  </si>
  <si>
    <t>1) Recomenda-se uma verificação de preços antes da solicitação, a fim de evitar alterações no decorrer do projeto e demoras indesejáveis.</t>
  </si>
  <si>
    <t xml:space="preserve"> INSTRUÇÕES PARA PREENCHIMENTO – LEIA ATENTAMENTE AS INSTRUÇÕES ABAIXO.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</si>
  <si>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</si>
  <si>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</si>
  <si>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t>custo do item moeda original</t>
  </si>
  <si>
    <t>custo do item US$</t>
  </si>
  <si>
    <t xml:space="preserve">custo do item </t>
  </si>
  <si>
    <t>PROCESSO: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</si>
  <si>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</si>
  <si>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</si>
  <si>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</si>
  <si>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</si>
  <si>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</si>
  <si>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</si>
  <si>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</si>
  <si>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</si>
  <si>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</si>
  <si>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</si>
  <si>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</si>
  <si>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</si>
  <si>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</si>
  <si>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</si>
  <si>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</si>
  <si>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</si>
  <si>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</si>
  <si>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</si>
  <si>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</si>
  <si>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</si>
  <si>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</si>
  <si>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</si>
  <si>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</si>
  <si>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</si>
  <si>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</si>
  <si>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</si>
  <si>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</si>
  <si>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 xml:space="preserve">MATERIAL / SERVIÇO                                                             </t>
  </si>
  <si>
    <t>M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</si>
  <si>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</si>
  <si>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</si>
  <si>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</si>
  <si>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</si>
  <si>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</si>
  <si>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SE(ÉERROS(ÍNDICE($U$43:$U$48;CORRESP(K22;$T$43:$T$48;0))*M22);"";ÍNDICE($U$43:$U$48;CORRESP(K22;$T$43:$T$48;0))*M22)</t>
  </si>
  <si>
    <t xml:space="preserve">  PROCESSO:</t>
  </si>
  <si>
    <t>nome do beneficiário</t>
  </si>
  <si>
    <t>função no projeto</t>
  </si>
  <si>
    <t>número de meses</t>
  </si>
  <si>
    <t>horas / semana</t>
  </si>
  <si>
    <t>valor mensal</t>
  </si>
  <si>
    <t>Total</t>
  </si>
  <si>
    <t>- PREENCHA TANTAS FOLHAS QUANTAS FOREM NECESSÁRIAS</t>
  </si>
  <si>
    <t>RECURSOS HUMANOS (CONTRATAÇÃO TEMPORÁRIA E OUTROS)</t>
  </si>
  <si>
    <t>situação</t>
  </si>
  <si>
    <t>Pesquisador Visitante</t>
  </si>
  <si>
    <t>Outros (especificar)</t>
  </si>
  <si>
    <t>8- DESPESAS COM DIÁRIAS NO PAÍS E NO EXTERIOR</t>
  </si>
  <si>
    <t>TOTAL DIP:</t>
  </si>
  <si>
    <t>TOTAL DIE:</t>
  </si>
  <si>
    <t>item de despesa</t>
  </si>
  <si>
    <t>total DIP</t>
  </si>
  <si>
    <t>total DIE</t>
  </si>
  <si>
    <t>DIP</t>
  </si>
  <si>
    <t>DIE</t>
  </si>
  <si>
    <t>- JUSTIFIQUE EM ANEXO A UTILIDADE DE CADA ITEM SOLICITADO PARA O DESENVOLVIMENTO DO PROJETO DE PESQUISA</t>
  </si>
  <si>
    <t>FORMULÁRIO 8- DESPESAS COM DIÁRIAS NO PAÍS E NO EXTERIOR</t>
  </si>
  <si>
    <t xml:space="preserve">                               NÃO SERÃO ACEITOS FORMULÁRIOS PREENCHIDOS EM DESACORDO COM ESTA INSTRUÇÃO</t>
  </si>
  <si>
    <t>- Apresente somente orçamento de recursos necessários para a realização de viagens. Se Concedido, o valor de cada diária não poderá ultrapassar o limite da tabela da FAPESP.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</si>
  <si>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</si>
  <si>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</si>
  <si>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</si>
  <si>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</si>
  <si>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</si>
  <si>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</si>
  <si>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</si>
  <si>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</si>
  <si>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</si>
  <si>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</si>
  <si>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</si>
  <si>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</si>
  <si>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 xml:space="preserve">3) Justifique em anexo a utilidade de cada item solicitado para o desenvolvimento do projeto de pesquisa proposto.  </t>
  </si>
  <si>
    <t xml:space="preserve"> EXEMPLO</t>
  </si>
  <si>
    <t>Pesquisa de campo a ser realizada por ......, na cidade de Brasília</t>
  </si>
  <si>
    <t>Pesquisa de campo a ser realizada por ......, na cidade do Rio de Janeiro</t>
  </si>
  <si>
    <t>Pesquisa de campo a ser realizada por ......, em New York City</t>
  </si>
  <si>
    <t>die</t>
  </si>
  <si>
    <t>DESPESAS COM DIÁRIAS NO PAÍS E NO EXTERIOR</t>
  </si>
  <si>
    <t>Passagem aérea New York/SP/New York – palestrante John Thompson (Aux.Org.)</t>
  </si>
  <si>
    <t xml:space="preserve">Passagem aérea New York/SP/New York-palestrante Joseph Smith (Aux.Org.) </t>
  </si>
  <si>
    <t>Passagens aéreas SP/Rio de Janeiro/SP a serem utilizadas por João da Silva, em pesquisa de campo.</t>
  </si>
  <si>
    <t>Aluguel de ônibus, para o percurso São Carlos/São Paulo/São Carlos (Aux.Org.)</t>
  </si>
  <si>
    <t xml:space="preserve">3) Justifique em anexo a utilidade de cada item solicitado para o desenvolvimento do projeto de pesquisa proposto. 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</si>
  <si>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</si>
  <si>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    específicas para cada finalidade e de acordo com as regras em vigor.</t>
  </si>
  <si>
    <t xml:space="preserve">1) Auxílios para a vinda de pesquisador visitante, realização de estágios, participação em reunião, etc., devem ser solicitados em processo separado, nas modalidades </t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</si>
  <si>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</si>
  <si>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</si>
  <si>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</si>
  <si>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</si>
  <si>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t xml:space="preserve">- Inclua percurso, meio de transporte e nome do usuário dos recursos. Transporte de bens, são considerados Serviços de Terceiros.  </t>
  </si>
  <si>
    <t>- Apresente somente orçamento de recursos necessários para a realização de pesquisa de campo, passagens, combustível, etc., para transporte de pessoas.</t>
  </si>
  <si>
    <t>DESPESAS DE TRANSPORTE (DET)</t>
  </si>
  <si>
    <t>FORMULÁRIO 7 - INSTRUÇÕES PARA PREENCHIMENTO – LEIA ATENTAMENTE AS INSTRUÇÕES ABAIXO.</t>
  </si>
  <si>
    <t>7- DESPESAS DE TRANSPORTE</t>
  </si>
  <si>
    <t>DESPESAS DE TRANSPORTE</t>
  </si>
  <si>
    <t>ORÇAMENTO BIOZEUS</t>
  </si>
  <si>
    <t>PLANILHA DE TOTALIZAÇÃO DOS RECURSOS SOLICITADOS À BIOZEUS</t>
  </si>
  <si>
    <t>FAPESP, SETEMBRO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</si>
</sst>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0.00000"/>
    <numFmt numFmtId="168" formatCode="[$US$]\ #,##0.00"/>
    <numFmt numFmtId="169" formatCode="&quot;R$&quot;\ #,##0.00_);\(&quot;R$&quot;\ #,##0.00\)"/>
    <numFmt numFmtId="170" formatCode="&quot;US$&quot;\ #,##0.00_);\(&quot;US$&quot;\ #,##0.00\)"/>
    <numFmt numFmtId="171" formatCode="&quot;US$&quot;\ #,##0.00_);\(&quot;R$&quot;\ #,##0.00\)"/>
    <numFmt numFmtId="172" formatCode="&quot;R$ &quot;#,##0.00"/>
  </numFmts>
  <fonts count="65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sz val="12"/>
      <color rgb="FFFFFF00"/>
      <name val="Tahoma"/>
      <family val="2"/>
    </font>
    <font>
      <b/>
      <sz val="11"/>
      <color theme="1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i/>
      <sz val="9"/>
      <name val="Arial"/>
      <family val="2"/>
    </font>
    <font>
      <b/>
      <sz val="13"/>
      <name val="Tahoma"/>
      <family val="2"/>
    </font>
    <font>
      <sz val="13"/>
      <name val="Tahoma"/>
      <family val="2"/>
    </font>
    <font>
      <b/>
      <u/>
      <sz val="13"/>
      <name val="Tahoma"/>
      <family val="2"/>
    </font>
    <font>
      <sz val="13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</borders>
  <cellStyleXfs count="4">
    <xf numFmtId="0" fontId="0" fillId="0" borderId="0"/>
    <xf numFmtId="0" fontId="4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63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7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7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7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67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1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2" fillId="0" borderId="0" xfId="0" quotePrefix="1" applyFont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15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/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2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7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5" fillId="0" borderId="0" xfId="0" applyFont="1" applyAlignment="1" applyProtection="1">
      <alignment horizontal="left" vertical="center"/>
      <protection locked="0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0" fillId="0" borderId="0" xfId="0" applyFont="1" applyBorder="1"/>
    <xf numFmtId="167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2" fillId="4" borderId="0" xfId="0" applyFont="1" applyFill="1" applyBorder="1" applyAlignment="1" applyProtection="1">
      <alignment horizontal="center"/>
    </xf>
    <xf numFmtId="164" fontId="12" fillId="0" borderId="10" xfId="2" applyNumberFormat="1" applyFont="1" applyBorder="1" applyAlignment="1" applyProtection="1">
      <alignment horizontal="right" vertical="center"/>
    </xf>
    <xf numFmtId="0" fontId="0" fillId="4" borderId="0" xfId="0" applyFill="1"/>
    <xf numFmtId="0" fontId="0" fillId="4" borderId="0" xfId="0" applyFill="1" applyAlignment="1">
      <alignment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47" fillId="0" borderId="0" xfId="0" applyFont="1" applyProtection="1"/>
    <xf numFmtId="164" fontId="22" fillId="0" borderId="9" xfId="2" applyNumberFormat="1" applyFont="1" applyBorder="1" applyAlignment="1" applyProtection="1">
      <alignment vertical="center" shrinkToFit="1"/>
      <protection hidden="1"/>
    </xf>
    <xf numFmtId="172" fontId="5" fillId="4" borderId="5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48" fillId="0" borderId="0" xfId="0" applyFont="1"/>
    <xf numFmtId="0" fontId="48" fillId="0" borderId="0" xfId="0" applyFont="1" applyAlignment="1">
      <alignment vertical="center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1" fillId="4" borderId="0" xfId="0" applyFont="1" applyFill="1" applyProtection="1">
      <protection hidden="1"/>
    </xf>
    <xf numFmtId="0" fontId="43" fillId="4" borderId="0" xfId="0" applyFont="1" applyFill="1" applyBorder="1" applyProtection="1">
      <protection hidden="1"/>
    </xf>
    <xf numFmtId="0" fontId="39" fillId="0" borderId="10" xfId="0" applyFont="1" applyBorder="1" applyAlignment="1">
      <alignment horizontal="right" vertical="center"/>
    </xf>
    <xf numFmtId="170" fontId="24" fillId="0" borderId="10" xfId="2" applyNumberFormat="1" applyFont="1" applyBorder="1" applyAlignment="1">
      <alignment vertical="center" shrinkToFit="1"/>
    </xf>
    <xf numFmtId="169" fontId="50" fillId="0" borderId="10" xfId="2" applyNumberFormat="1" applyFont="1" applyBorder="1" applyAlignment="1">
      <alignment vertical="center" shrinkToFit="1"/>
    </xf>
    <xf numFmtId="169" fontId="38" fillId="0" borderId="10" xfId="2" applyNumberFormat="1" applyFont="1" applyBorder="1" applyAlignment="1">
      <alignment vertical="center" shrinkToFit="1"/>
    </xf>
    <xf numFmtId="0" fontId="39" fillId="0" borderId="16" xfId="0" applyFont="1" applyFill="1" applyBorder="1" applyAlignment="1">
      <alignment vertical="center"/>
    </xf>
    <xf numFmtId="169" fontId="52" fillId="0" borderId="16" xfId="3" applyNumberFormat="1" applyFont="1" applyBorder="1" applyAlignment="1">
      <alignment vertical="center" shrinkToFit="1"/>
    </xf>
    <xf numFmtId="171" fontId="53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wrapText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17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2" fillId="2" borderId="9" xfId="0" applyFont="1" applyFill="1" applyBorder="1" applyAlignment="1" applyProtection="1">
      <alignment horizontal="center"/>
    </xf>
    <xf numFmtId="167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172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7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171" fontId="54" fillId="0" borderId="5" xfId="0" applyNumberFormat="1" applyFont="1" applyBorder="1" applyAlignment="1" applyProtection="1">
      <alignment horizontal="right" vertical="center" shrinkToFit="1"/>
    </xf>
    <xf numFmtId="0" fontId="31" fillId="0" borderId="11" xfId="0" applyFont="1" applyBorder="1" applyAlignment="1" applyProtection="1">
      <alignment horizontal="left" vertical="center" shrinkToFit="1"/>
      <protection locked="0"/>
    </xf>
    <xf numFmtId="0" fontId="31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2" fillId="2" borderId="10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168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8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41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46" fillId="4" borderId="0" xfId="0" applyFont="1" applyFill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0" fontId="41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9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5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1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3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4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1" fillId="4" borderId="0" xfId="0" applyFont="1" applyFill="1" applyAlignment="1" applyProtection="1">
      <alignment vertical="center"/>
      <protection hidden="1"/>
    </xf>
    <xf numFmtId="0" fontId="43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4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170" fontId="16" fillId="9" borderId="20" xfId="2" applyNumberFormat="1" applyFont="1" applyFill="1" applyBorder="1" applyAlignment="1" applyProtection="1">
      <alignment vertical="center" shrinkToFit="1"/>
      <protection hidden="1"/>
    </xf>
    <xf numFmtId="0" fontId="10" fillId="8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23" fillId="0" borderId="0" xfId="0" applyFont="1"/>
    <xf numFmtId="167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left" vertic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0" borderId="10" xfId="0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" fillId="0" borderId="0" xfId="0" applyFont="1" applyBorder="1" applyAlignment="1"/>
    <xf numFmtId="0" fontId="8" fillId="0" borderId="0" xfId="0" applyFont="1" applyFill="1" applyProtection="1"/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7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8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/>
    </xf>
    <xf numFmtId="0" fontId="8" fillId="0" borderId="14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164" fontId="12" fillId="0" borderId="14" xfId="2" applyNumberFormat="1" applyFont="1" applyBorder="1" applyAlignment="1" applyProtection="1">
      <alignment horizontal="center" vertical="center" shrinkToFit="1"/>
      <protection locked="0" hidden="1"/>
    </xf>
    <xf numFmtId="0" fontId="12" fillId="0" borderId="15" xfId="2" applyNumberFormat="1" applyFont="1" applyBorder="1" applyAlignment="1" applyProtection="1">
      <alignment horizontal="center" vertical="center" shrinkToFit="1"/>
      <protection locked="0" hidden="1"/>
    </xf>
    <xf numFmtId="164" fontId="12" fillId="0" borderId="15" xfId="2" applyNumberFormat="1" applyFont="1" applyBorder="1" applyAlignment="1" applyProtection="1">
      <alignment horizontal="center" vertical="center" shrinkToFit="1"/>
      <protection locked="0" hidden="1"/>
    </xf>
    <xf numFmtId="164" fontId="12" fillId="0" borderId="15" xfId="2" applyNumberFormat="1" applyFont="1" applyBorder="1" applyAlignment="1" applyProtection="1">
      <alignment horizontal="center" vertical="center" shrinkToFit="1"/>
      <protection hidden="1"/>
    </xf>
    <xf numFmtId="0" fontId="61" fillId="0" borderId="0" xfId="0" applyFont="1" applyFill="1" applyAlignment="1" applyProtection="1">
      <alignment vertical="center"/>
    </xf>
    <xf numFmtId="0" fontId="60" fillId="0" borderId="0" xfId="0" applyFont="1" applyAlignment="1" applyProtection="1">
      <alignment horizontal="left" vertical="center"/>
    </xf>
    <xf numFmtId="0" fontId="61" fillId="0" borderId="0" xfId="0" applyFont="1" applyAlignment="1" applyProtection="1">
      <alignment vertical="center"/>
    </xf>
    <xf numFmtId="0" fontId="3" fillId="0" borderId="1" xfId="0" applyFont="1" applyBorder="1" applyAlignment="1">
      <alignment horizontal="center"/>
    </xf>
    <xf numFmtId="0" fontId="8" fillId="0" borderId="13" xfId="0" applyFont="1" applyFill="1" applyBorder="1" applyAlignment="1" applyProtection="1">
      <alignment vertical="center"/>
    </xf>
    <xf numFmtId="0" fontId="2" fillId="0" borderId="0" xfId="0" applyFont="1" applyAlignment="1" applyProtection="1"/>
    <xf numFmtId="0" fontId="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60" fillId="0" borderId="0" xfId="0" applyFont="1" applyAlignment="1" applyProtection="1">
      <alignment vertical="center"/>
    </xf>
    <xf numFmtId="0" fontId="62" fillId="0" borderId="0" xfId="0" applyFont="1" applyAlignment="1" applyProtection="1">
      <alignment vertical="center"/>
    </xf>
    <xf numFmtId="0" fontId="59" fillId="0" borderId="0" xfId="0" applyFont="1" applyBorder="1" applyAlignment="1" applyProtection="1">
      <alignment vertical="center" wrapText="1"/>
    </xf>
    <xf numFmtId="0" fontId="11" fillId="3" borderId="0" xfId="0" applyFont="1" applyFill="1" applyBorder="1" applyAlignment="1" applyProtection="1"/>
    <xf numFmtId="0" fontId="11" fillId="3" borderId="0" xfId="0" applyFont="1" applyFill="1" applyAlignment="1" applyProtection="1">
      <alignment vertical="center"/>
    </xf>
    <xf numFmtId="0" fontId="63" fillId="0" borderId="0" xfId="0" applyFont="1" applyAlignment="1" applyProtection="1">
      <alignment vertical="center"/>
    </xf>
    <xf numFmtId="49" fontId="60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Protection="1"/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>
      <protection hidden="1"/>
    </xf>
    <xf numFmtId="0" fontId="3" fillId="0" borderId="0" xfId="0" applyFont="1" applyBorder="1" applyAlignment="1">
      <alignment horizont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8" fillId="0" borderId="10" xfId="0" applyFont="1" applyBorder="1" applyAlignment="1" applyProtection="1">
      <alignment horizontal="center" vertical="center" wrapText="1" shrinkToFit="1"/>
    </xf>
    <xf numFmtId="0" fontId="8" fillId="10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166" fontId="2" fillId="0" borderId="10" xfId="3" applyFont="1" applyBorder="1" applyAlignment="1" applyProtection="1">
      <alignment horizontal="right" vertical="center" shrinkToFit="1"/>
      <protection locked="0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19" fillId="0" borderId="0" xfId="0" applyFont="1" applyProtection="1"/>
    <xf numFmtId="0" fontId="19" fillId="0" borderId="4" xfId="0" applyFont="1" applyBorder="1" applyAlignment="1" applyProtection="1">
      <alignment horizontal="right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hidden="1"/>
    </xf>
    <xf numFmtId="166" fontId="12" fillId="0" borderId="10" xfId="3" applyFont="1" applyBorder="1" applyAlignment="1" applyProtection="1">
      <alignment horizontal="righ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vertical="center"/>
    </xf>
    <xf numFmtId="0" fontId="17" fillId="2" borderId="15" xfId="0" applyFont="1" applyFill="1" applyBorder="1" applyAlignment="1" applyProtection="1">
      <alignment horizontal="center"/>
    </xf>
    <xf numFmtId="0" fontId="0" fillId="0" borderId="0" xfId="0" applyBorder="1" applyAlignment="1" applyProtection="1">
      <protection hidden="1"/>
    </xf>
    <xf numFmtId="170" fontId="24" fillId="0" borderId="6" xfId="2" applyNumberFormat="1" applyFont="1" applyBorder="1" applyAlignment="1">
      <alignment vertical="center" shrinkToFit="1"/>
    </xf>
    <xf numFmtId="0" fontId="9" fillId="0" borderId="0" xfId="0" applyFont="1" applyAlignment="1"/>
    <xf numFmtId="0" fontId="9" fillId="0" borderId="0" xfId="0" applyFont="1" applyFill="1" applyAlignment="1" applyProtection="1"/>
    <xf numFmtId="0" fontId="30" fillId="0" borderId="0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 vertical="center" shrinkToFit="1"/>
      <protection hidden="1"/>
    </xf>
    <xf numFmtId="0" fontId="5" fillId="4" borderId="11" xfId="0" quotePrefix="1" applyFont="1" applyFill="1" applyBorder="1" applyAlignment="1" applyProtection="1">
      <alignment horizontal="left" vertical="center"/>
    </xf>
    <xf numFmtId="0" fontId="5" fillId="4" borderId="9" xfId="0" quotePrefix="1" applyFont="1" applyFill="1" applyBorder="1" applyAlignment="1" applyProtection="1">
      <alignment horizontal="left" vertical="center"/>
    </xf>
    <xf numFmtId="0" fontId="0" fillId="0" borderId="0" xfId="0" applyFill="1" applyAlignment="1"/>
    <xf numFmtId="0" fontId="2" fillId="4" borderId="0" xfId="0" applyFont="1" applyFill="1" applyBorder="1" applyAlignment="1" applyProtection="1">
      <alignment shrinkToFit="1"/>
      <protection hidden="1"/>
    </xf>
    <xf numFmtId="0" fontId="2" fillId="4" borderId="0" xfId="0" applyFont="1" applyFill="1" applyProtection="1"/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0" fontId="8" fillId="4" borderId="9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right" vertical="center"/>
    </xf>
    <xf numFmtId="0" fontId="12" fillId="0" borderId="10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top"/>
      <protection hidden="1"/>
    </xf>
    <xf numFmtId="0" fontId="1" fillId="4" borderId="0" xfId="0" applyFont="1" applyFill="1" applyAlignment="1" applyProtection="1">
      <alignment horizontal="center"/>
    </xf>
    <xf numFmtId="0" fontId="1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0" fillId="0" borderId="0" xfId="0" applyFill="1" applyBorder="1" applyAlignment="1"/>
    <xf numFmtId="170" fontId="16" fillId="9" borderId="21" xfId="2" applyNumberFormat="1" applyFont="1" applyFill="1" applyBorder="1" applyAlignment="1" applyProtection="1">
      <alignment vertical="center" shrinkToFit="1"/>
      <protection hidden="1"/>
    </xf>
    <xf numFmtId="0" fontId="23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5" xfId="0" applyFont="1" applyFill="1" applyBorder="1" applyAlignment="1" applyProtection="1">
      <alignment horizontal="left" vertical="center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69" fontId="22" fillId="0" borderId="9" xfId="2" applyNumberFormat="1" applyFont="1" applyBorder="1" applyAlignment="1" applyProtection="1">
      <alignment horizontal="right" shrinkToFit="1"/>
      <protection hidden="1"/>
    </xf>
    <xf numFmtId="169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69" fontId="12" fillId="0" borderId="9" xfId="2" applyNumberFormat="1" applyFont="1" applyBorder="1" applyAlignment="1" applyProtection="1">
      <alignment horizontal="right" shrinkToFit="1"/>
      <protection hidden="1"/>
    </xf>
    <xf numFmtId="169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2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8" fontId="2" fillId="0" borderId="9" xfId="0" applyNumberFormat="1" applyFont="1" applyBorder="1" applyAlignment="1" applyProtection="1">
      <alignment horizontal="right" vertical="center" shrinkToFit="1"/>
      <protection hidden="1"/>
    </xf>
    <xf numFmtId="168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1" fontId="56" fillId="0" borderId="10" xfId="0" applyNumberFormat="1" applyFont="1" applyBorder="1" applyAlignment="1" applyProtection="1">
      <alignment horizontal="left" vertical="center" shrinkToFit="1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Alignment="1">
      <alignment horizontal="right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6" borderId="10" xfId="0" applyFont="1" applyFill="1" applyBorder="1" applyAlignment="1" applyProtection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5" fillId="0" borderId="10" xfId="0" quotePrefix="1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left" vertical="center" shrinkToFit="1"/>
    </xf>
    <xf numFmtId="0" fontId="5" fillId="6" borderId="9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1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5" fillId="0" borderId="2" xfId="0" quotePrefix="1" applyFont="1" applyBorder="1" applyAlignment="1">
      <alignment vertical="center"/>
    </xf>
    <xf numFmtId="0" fontId="5" fillId="0" borderId="4" xfId="0" quotePrefix="1" applyFont="1" applyBorder="1" applyAlignment="1">
      <alignment vertical="center"/>
    </xf>
    <xf numFmtId="0" fontId="5" fillId="0" borderId="12" xfId="0" quotePrefix="1" applyFont="1" applyBorder="1" applyAlignment="1">
      <alignment vertical="center"/>
    </xf>
    <xf numFmtId="0" fontId="5" fillId="0" borderId="8" xfId="0" quotePrefix="1" applyFont="1" applyBorder="1" applyAlignment="1">
      <alignment vertical="center"/>
    </xf>
    <xf numFmtId="0" fontId="5" fillId="0" borderId="1" xfId="0" quotePrefix="1" applyFont="1" applyBorder="1" applyAlignment="1">
      <alignment vertical="center"/>
    </xf>
    <xf numFmtId="0" fontId="5" fillId="0" borderId="14" xfId="0" quotePrefix="1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/>
    </xf>
    <xf numFmtId="164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3" fillId="6" borderId="9" xfId="0" applyFont="1" applyFill="1" applyBorder="1" applyAlignment="1">
      <alignment horizontal="left" vertical="center"/>
    </xf>
    <xf numFmtId="0" fontId="33" fillId="6" borderId="11" xfId="0" applyFont="1" applyFill="1" applyBorder="1" applyAlignment="1">
      <alignment horizontal="left" vertical="center"/>
    </xf>
    <xf numFmtId="0" fontId="33" fillId="6" borderId="15" xfId="0" applyFont="1" applyFill="1" applyBorder="1" applyAlignment="1">
      <alignment horizontal="left" vertical="center"/>
    </xf>
    <xf numFmtId="0" fontId="55" fillId="4" borderId="0" xfId="0" applyFont="1" applyFill="1" applyBorder="1" applyAlignment="1">
      <alignment horizontal="center" vertical="center" textRotation="255"/>
    </xf>
    <xf numFmtId="0" fontId="57" fillId="7" borderId="17" xfId="0" applyFont="1" applyFill="1" applyBorder="1" applyAlignment="1">
      <alignment horizontal="center" vertical="center" textRotation="255" shrinkToFit="1"/>
    </xf>
    <xf numFmtId="0" fontId="58" fillId="7" borderId="18" xfId="0" applyFont="1" applyFill="1" applyBorder="1" applyAlignment="1">
      <alignment horizontal="center" vertical="center" textRotation="255" shrinkToFit="1"/>
    </xf>
    <xf numFmtId="0" fontId="58" fillId="7" borderId="19" xfId="0" applyFont="1" applyFill="1" applyBorder="1" applyAlignment="1">
      <alignment horizontal="center" vertical="center" textRotation="255" shrinkToFit="1"/>
    </xf>
    <xf numFmtId="0" fontId="64" fillId="0" borderId="0" xfId="0" applyFont="1"/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59"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2"/>
        </patternFill>
      </fill>
    </dxf>
    <dxf>
      <font>
        <condense val="0"/>
        <extend val="0"/>
        <color indexed="26"/>
      </font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1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.png"/><Relationship Id="rId7" Type="http://schemas.openxmlformats.org/officeDocument/2006/relationships/image" Target="../media/image4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'6-STE'!A1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18</xdr:row>
      <xdr:rowOff>28575</xdr:rowOff>
    </xdr:from>
    <xdr:to>
      <xdr:col>10</xdr:col>
      <xdr:colOff>352425</xdr:colOff>
      <xdr:row>19</xdr:row>
      <xdr:rowOff>1</xdr:rowOff>
    </xdr:to>
    <xdr:grpSp>
      <xdr:nvGrpSpPr>
        <xdr:cNvPr id="8" name="Grupo 7"/>
        <xdr:cNvGrpSpPr/>
      </xdr:nvGrpSpPr>
      <xdr:grpSpPr>
        <a:xfrm>
          <a:off x="3505200" y="337185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17</xdr:row>
      <xdr:rowOff>28575</xdr:rowOff>
    </xdr:from>
    <xdr:to>
      <xdr:col>10</xdr:col>
      <xdr:colOff>161925</xdr:colOff>
      <xdr:row>17</xdr:row>
      <xdr:rowOff>247651</xdr:rowOff>
    </xdr:to>
    <xdr:grpSp>
      <xdr:nvGrpSpPr>
        <xdr:cNvPr id="10" name="Grupo 9"/>
        <xdr:cNvGrpSpPr/>
      </xdr:nvGrpSpPr>
      <xdr:grpSpPr>
        <a:xfrm>
          <a:off x="3448050" y="337185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1</xdr:row>
      <xdr:rowOff>0</xdr:rowOff>
    </xdr:to>
    <xdr:pic>
      <xdr:nvPicPr>
        <xdr:cNvPr id="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156</xdr:row>
      <xdr:rowOff>0</xdr:rowOff>
    </xdr:from>
    <xdr:to>
      <xdr:col>5</xdr:col>
      <xdr:colOff>209550</xdr:colOff>
      <xdr:row>157</xdr:row>
      <xdr:rowOff>28575</xdr:rowOff>
    </xdr:to>
    <xdr:pic>
      <xdr:nvPicPr>
        <xdr:cNvPr id="3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86075" y="3884295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0</xdr:row>
      <xdr:rowOff>76200</xdr:rowOff>
    </xdr:from>
    <xdr:to>
      <xdr:col>10</xdr:col>
      <xdr:colOff>104775</xdr:colOff>
      <xdr:row>4</xdr:row>
      <xdr:rowOff>123825</xdr:rowOff>
    </xdr:to>
    <xdr:pic>
      <xdr:nvPicPr>
        <xdr:cNvPr id="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76200"/>
          <a:ext cx="4800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47626</xdr:rowOff>
    </xdr:from>
    <xdr:ext cx="7572375" cy="266700"/>
    <xdr:pic>
      <xdr:nvPicPr>
        <xdr:cNvPr id="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6</xdr:col>
      <xdr:colOff>152400</xdr:colOff>
      <xdr:row>164</xdr:row>
      <xdr:rowOff>0</xdr:rowOff>
    </xdr:from>
    <xdr:ext cx="4267200" cy="228600"/>
    <xdr:pic>
      <xdr:nvPicPr>
        <xdr:cNvPr id="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555700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161925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1409700</xdr:colOff>
      <xdr:row>4</xdr:row>
      <xdr:rowOff>104775</xdr:rowOff>
    </xdr:to>
    <xdr:pic>
      <xdr:nvPicPr>
        <xdr:cNvPr id="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46101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000\AppData\Local\Microsoft\Windows\Temporary%20Internet%20Files\Content.Outlook\9ZA9VJFX\orc_detalhado_FAPESP-P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PN"/>
      <sheetName val="2-MPI"/>
      <sheetName val="3-MCN"/>
      <sheetName val="4-MCI"/>
      <sheetName val="5-STB"/>
      <sheetName val="6-STE"/>
      <sheetName val="7-TRAN"/>
      <sheetName val="8-DIP-DIE"/>
      <sheetName val="9a-B-TTS-VINC"/>
      <sheetName val="CONSOLIDADA"/>
      <sheetName val="DADOS"/>
    </sheetNames>
    <sheetDataSet>
      <sheetData sheetId="0">
        <row r="65">
          <cell r="B65" t="str">
            <v>FAPESP,  ABRIL DE 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9"/>
  <sheetViews>
    <sheetView showGridLines="0" showRowColHeaders="0" tabSelected="1" zoomScaleNormal="100" zoomScaleSheetLayoutView="80" workbookViewId="0"/>
  </sheetViews>
  <sheetFormatPr defaultColWidth="0" defaultRowHeight="12.75" zeroHeight="1" x14ac:dyDescent="0.2"/>
  <cols>
    <col min="1" max="1" width="2.28515625" style="181" customWidth="1"/>
    <col min="2" max="2" width="10.5703125" style="51" customWidth="1"/>
    <col min="3" max="3" width="7.7109375" style="64" customWidth="1"/>
    <col min="4" max="4" width="12.42578125" style="64" customWidth="1"/>
    <col min="5" max="5" width="8.42578125" style="64" customWidth="1"/>
    <col min="6" max="6" width="8.42578125" style="51" customWidth="1"/>
    <col min="7" max="7" width="0.85546875" style="51" customWidth="1"/>
    <col min="8" max="8" width="10" style="51" customWidth="1"/>
    <col min="9" max="9" width="9.7109375" style="51" customWidth="1"/>
    <col min="10" max="10" width="8.85546875" style="51" customWidth="1"/>
    <col min="11" max="11" width="16" style="51" customWidth="1"/>
    <col min="12" max="12" width="5.28515625" style="64" customWidth="1"/>
    <col min="13" max="13" width="19.42578125" style="51" customWidth="1"/>
    <col min="14" max="14" width="14" style="51" customWidth="1"/>
    <col min="15" max="15" width="2.42578125" style="181" customWidth="1"/>
    <col min="16" max="19" width="9.140625" style="51" hidden="1" customWidth="1"/>
    <col min="20" max="243" width="0" style="51" hidden="1" customWidth="1"/>
    <col min="244" max="16384" width="9.140625" style="51" hidden="1"/>
  </cols>
  <sheetData>
    <row r="1" spans="1:29" s="50" customFormat="1" ht="31.5" customHeight="1" x14ac:dyDescent="0.2">
      <c r="A1" s="265" t="s">
        <v>127</v>
      </c>
      <c r="B1" s="64"/>
      <c r="C1" s="64"/>
      <c r="D1" s="64"/>
      <c r="J1" s="64"/>
      <c r="K1" s="64"/>
      <c r="O1" s="179"/>
    </row>
    <row r="2" spans="1:29" s="50" customFormat="1" ht="12.75" customHeight="1" x14ac:dyDescent="0.2">
      <c r="A2" s="270"/>
      <c r="B2" s="64"/>
      <c r="C2" s="64"/>
      <c r="D2" s="64"/>
      <c r="J2" s="64"/>
      <c r="K2" s="64"/>
      <c r="O2" s="179"/>
    </row>
    <row r="3" spans="1:29" s="50" customFormat="1" ht="12.75" customHeight="1" x14ac:dyDescent="0.2">
      <c r="A3" s="270"/>
      <c r="B3" s="64"/>
      <c r="C3" s="64"/>
      <c r="D3" s="64"/>
      <c r="J3" s="64"/>
      <c r="K3" s="64"/>
      <c r="O3" s="179"/>
    </row>
    <row r="4" spans="1:29" s="50" customFormat="1" ht="12.75" customHeight="1" x14ac:dyDescent="0.2">
      <c r="A4" s="270"/>
      <c r="B4" s="64"/>
      <c r="C4" s="64"/>
      <c r="D4" s="64"/>
      <c r="J4" s="64"/>
      <c r="K4" s="64"/>
      <c r="O4" s="179"/>
    </row>
    <row r="5" spans="1:29" s="50" customFormat="1" ht="12.75" customHeight="1" x14ac:dyDescent="0.2">
      <c r="A5" s="270"/>
      <c r="B5" s="64"/>
      <c r="C5" s="64"/>
      <c r="D5" s="64"/>
      <c r="J5" s="64"/>
      <c r="K5" s="64"/>
      <c r="O5" s="179"/>
    </row>
    <row r="6" spans="1:29" s="50" customFormat="1" ht="19.5" customHeight="1" x14ac:dyDescent="0.25">
      <c r="A6" s="271"/>
      <c r="B6" s="238" t="s">
        <v>122</v>
      </c>
    </row>
    <row r="7" spans="1:29" s="50" customFormat="1" ht="6" customHeight="1" x14ac:dyDescent="0.2">
      <c r="A7" s="271"/>
      <c r="B7" s="5"/>
      <c r="C7" s="7"/>
      <c r="D7" s="7"/>
      <c r="E7" s="58"/>
      <c r="F7" s="58"/>
      <c r="G7" s="58"/>
      <c r="H7" s="58"/>
      <c r="I7" s="58"/>
      <c r="J7" s="58"/>
      <c r="K7" s="58"/>
      <c r="L7" s="58"/>
      <c r="M7" s="58"/>
      <c r="N7" s="2"/>
      <c r="O7" s="179"/>
    </row>
    <row r="8" spans="1:29" s="356" customFormat="1" ht="28.5" customHeight="1" x14ac:dyDescent="0.2">
      <c r="A8" s="263"/>
      <c r="B8" s="462" t="s">
        <v>195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8"/>
      <c r="P8" s="8"/>
      <c r="Q8" s="8"/>
      <c r="R8" s="357"/>
      <c r="U8" s="179"/>
      <c r="W8" s="152"/>
    </row>
    <row r="9" spans="1:29" s="50" customFormat="1" ht="19.5" customHeight="1" x14ac:dyDescent="0.2">
      <c r="A9" s="272"/>
      <c r="B9" s="5" t="s">
        <v>88</v>
      </c>
      <c r="C9" s="31"/>
      <c r="D9" s="7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179"/>
      <c r="P9" s="322"/>
      <c r="Q9" s="322"/>
      <c r="R9" s="322"/>
      <c r="S9" s="99"/>
      <c r="T9" s="67"/>
    </row>
    <row r="10" spans="1:29" s="50" customFormat="1" ht="6" customHeight="1" x14ac:dyDescent="0.2">
      <c r="A10" s="270"/>
      <c r="B10" s="5"/>
      <c r="C10" s="6"/>
      <c r="D10" s="7"/>
      <c r="E10" s="7"/>
      <c r="F10" s="31"/>
      <c r="G10" s="31"/>
      <c r="H10" s="31"/>
      <c r="I10" s="31"/>
      <c r="J10" s="31"/>
      <c r="K10" s="31"/>
      <c r="L10" s="31"/>
      <c r="M10" s="30"/>
      <c r="N10" s="30"/>
      <c r="O10" s="264"/>
      <c r="P10" s="66"/>
      <c r="Q10" s="66"/>
      <c r="R10" s="66"/>
      <c r="S10" s="67"/>
      <c r="T10" s="67"/>
    </row>
    <row r="11" spans="1:29" s="35" customFormat="1" ht="19.5" customHeight="1" x14ac:dyDescent="0.2">
      <c r="A11" s="273">
        <v>7</v>
      </c>
      <c r="B11" s="478" t="s">
        <v>0</v>
      </c>
      <c r="C11" s="479"/>
      <c r="D11" s="467"/>
      <c r="E11" s="467"/>
      <c r="F11" s="467"/>
      <c r="G11" s="31"/>
      <c r="I11" s="31"/>
      <c r="J11" s="31"/>
      <c r="K11" s="31"/>
      <c r="L11" s="31"/>
      <c r="M11" s="30"/>
      <c r="N11" s="30"/>
      <c r="O11" s="265"/>
      <c r="P11" s="101"/>
      <c r="Q11" s="50"/>
      <c r="R11" s="50"/>
      <c r="S11" s="50"/>
      <c r="T11" s="50"/>
      <c r="X11" s="34"/>
      <c r="Y11" s="34"/>
      <c r="Z11" s="34"/>
      <c r="AA11" s="34"/>
      <c r="AB11" s="34"/>
      <c r="AC11" s="34"/>
    </row>
    <row r="12" spans="1:29" s="50" customFormat="1" ht="7.5" customHeight="1" x14ac:dyDescent="0.2">
      <c r="A12" s="270"/>
      <c r="B12" s="5"/>
      <c r="C12" s="6"/>
      <c r="D12" s="7"/>
      <c r="E12" s="7"/>
      <c r="F12" s="31"/>
      <c r="G12" s="31"/>
      <c r="H12" s="31"/>
      <c r="I12" s="31"/>
      <c r="J12" s="31"/>
      <c r="K12" s="31"/>
      <c r="L12" s="31"/>
      <c r="M12" s="30"/>
      <c r="N12" s="30"/>
      <c r="O12" s="179"/>
    </row>
    <row r="13" spans="1:29" s="18" customFormat="1" ht="19.5" customHeight="1" x14ac:dyDescent="0.2">
      <c r="A13" s="274"/>
      <c r="B13" s="474" t="s">
        <v>81</v>
      </c>
      <c r="C13" s="475"/>
      <c r="D13" s="476" t="str">
        <f>IF(SUM(M16:M55,M63:M103,M111:M151)=0,"",SUM(M16:M55,M63:M103,M111:M151))</f>
        <v/>
      </c>
      <c r="E13" s="476"/>
      <c r="F13" s="476"/>
      <c r="G13" s="476"/>
      <c r="H13" s="174"/>
      <c r="I13" s="158"/>
      <c r="J13" s="158"/>
      <c r="K13" s="158"/>
      <c r="L13" s="158"/>
      <c r="M13" s="166"/>
      <c r="N13" s="166"/>
      <c r="O13" s="266"/>
    </row>
    <row r="14" spans="1:29" s="18" customFormat="1" ht="6.75" customHeight="1" x14ac:dyDescent="0.2">
      <c r="A14" s="274"/>
      <c r="B14" s="207"/>
      <c r="C14" s="207"/>
      <c r="D14" s="206"/>
      <c r="E14" s="206"/>
      <c r="F14" s="206"/>
      <c r="G14" s="206"/>
      <c r="H14" s="206"/>
      <c r="I14" s="158"/>
      <c r="J14" s="158"/>
      <c r="K14" s="158"/>
      <c r="L14" s="158"/>
      <c r="M14" s="166"/>
      <c r="N14" s="166"/>
      <c r="O14" s="266"/>
    </row>
    <row r="15" spans="1:29" s="118" customFormat="1" ht="29.25" customHeight="1" x14ac:dyDescent="0.2">
      <c r="A15" s="288"/>
      <c r="B15" s="325" t="s">
        <v>1</v>
      </c>
      <c r="C15" s="477" t="s">
        <v>8</v>
      </c>
      <c r="D15" s="477"/>
      <c r="E15" s="477"/>
      <c r="F15" s="477"/>
      <c r="G15" s="477"/>
      <c r="H15" s="477"/>
      <c r="I15" s="477"/>
      <c r="J15" s="477"/>
      <c r="K15" s="477"/>
      <c r="L15" s="477"/>
      <c r="M15" s="318" t="s">
        <v>97</v>
      </c>
      <c r="N15" s="325" t="s">
        <v>2</v>
      </c>
      <c r="O15" s="276"/>
    </row>
    <row r="16" spans="1:29" s="10" customFormat="1" ht="22.5" customHeight="1" x14ac:dyDescent="0.2">
      <c r="A16" s="297">
        <v>7</v>
      </c>
      <c r="B16" s="87"/>
      <c r="C16" s="463"/>
      <c r="D16" s="464"/>
      <c r="E16" s="464"/>
      <c r="F16" s="464"/>
      <c r="G16" s="464"/>
      <c r="H16" s="464"/>
      <c r="I16" s="464"/>
      <c r="J16" s="464"/>
      <c r="K16" s="464"/>
      <c r="L16" s="465"/>
      <c r="M16" s="124"/>
      <c r="N16" s="319"/>
      <c r="O16" s="320"/>
    </row>
    <row r="17" spans="1:15" s="10" customFormat="1" ht="22.5" customHeight="1" x14ac:dyDescent="0.2">
      <c r="A17" s="297"/>
      <c r="B17" s="87"/>
      <c r="C17" s="463"/>
      <c r="D17" s="464"/>
      <c r="E17" s="464"/>
      <c r="F17" s="464"/>
      <c r="G17" s="464"/>
      <c r="H17" s="464"/>
      <c r="I17" s="464"/>
      <c r="J17" s="464"/>
      <c r="K17" s="464"/>
      <c r="L17" s="465"/>
      <c r="M17" s="124"/>
      <c r="N17" s="319"/>
      <c r="O17" s="320"/>
    </row>
    <row r="18" spans="1:15" s="10" customFormat="1" ht="22.5" customHeight="1" x14ac:dyDescent="0.2">
      <c r="A18" s="297"/>
      <c r="B18" s="87"/>
      <c r="C18" s="463"/>
      <c r="D18" s="464"/>
      <c r="E18" s="464"/>
      <c r="F18" s="464"/>
      <c r="G18" s="464"/>
      <c r="H18" s="464"/>
      <c r="I18" s="464"/>
      <c r="J18" s="464"/>
      <c r="K18" s="464"/>
      <c r="L18" s="465"/>
      <c r="M18" s="124"/>
      <c r="N18" s="319"/>
      <c r="O18" s="320"/>
    </row>
    <row r="19" spans="1:15" s="10" customFormat="1" ht="22.5" customHeight="1" x14ac:dyDescent="0.2">
      <c r="A19" s="297"/>
      <c r="B19" s="87"/>
      <c r="C19" s="463"/>
      <c r="D19" s="464"/>
      <c r="E19" s="464"/>
      <c r="F19" s="464"/>
      <c r="G19" s="464"/>
      <c r="H19" s="464"/>
      <c r="I19" s="464"/>
      <c r="J19" s="464"/>
      <c r="K19" s="464"/>
      <c r="L19" s="465"/>
      <c r="M19" s="124"/>
      <c r="N19" s="319"/>
      <c r="O19" s="320"/>
    </row>
    <row r="20" spans="1:15" s="10" customFormat="1" ht="22.5" customHeight="1" x14ac:dyDescent="0.2">
      <c r="A20" s="297"/>
      <c r="B20" s="87"/>
      <c r="C20" s="463"/>
      <c r="D20" s="464"/>
      <c r="E20" s="464"/>
      <c r="F20" s="464"/>
      <c r="G20" s="464"/>
      <c r="H20" s="464"/>
      <c r="I20" s="464"/>
      <c r="J20" s="464"/>
      <c r="K20" s="464"/>
      <c r="L20" s="465"/>
      <c r="M20" s="124"/>
      <c r="N20" s="319"/>
      <c r="O20" s="320"/>
    </row>
    <row r="21" spans="1:15" s="10" customFormat="1" ht="22.5" customHeight="1" x14ac:dyDescent="0.2">
      <c r="A21" s="297"/>
      <c r="B21" s="87"/>
      <c r="C21" s="463"/>
      <c r="D21" s="464"/>
      <c r="E21" s="464"/>
      <c r="F21" s="464"/>
      <c r="G21" s="464"/>
      <c r="H21" s="464"/>
      <c r="I21" s="464"/>
      <c r="J21" s="464"/>
      <c r="K21" s="464"/>
      <c r="L21" s="465"/>
      <c r="M21" s="124"/>
      <c r="N21" s="319"/>
      <c r="O21" s="320"/>
    </row>
    <row r="22" spans="1:15" s="10" customFormat="1" ht="22.5" customHeight="1" x14ac:dyDescent="0.2">
      <c r="A22" s="297"/>
      <c r="B22" s="87"/>
      <c r="C22" s="463"/>
      <c r="D22" s="464"/>
      <c r="E22" s="464"/>
      <c r="F22" s="464"/>
      <c r="G22" s="464"/>
      <c r="H22" s="464"/>
      <c r="I22" s="464"/>
      <c r="J22" s="464"/>
      <c r="K22" s="464"/>
      <c r="L22" s="465"/>
      <c r="M22" s="124"/>
      <c r="N22" s="319"/>
      <c r="O22" s="320"/>
    </row>
    <row r="23" spans="1:15" s="10" customFormat="1" ht="22.5" customHeight="1" x14ac:dyDescent="0.2">
      <c r="A23" s="297"/>
      <c r="B23" s="87"/>
      <c r="C23" s="463"/>
      <c r="D23" s="464"/>
      <c r="E23" s="464"/>
      <c r="F23" s="464"/>
      <c r="G23" s="464"/>
      <c r="H23" s="464"/>
      <c r="I23" s="464"/>
      <c r="J23" s="464"/>
      <c r="K23" s="464"/>
      <c r="L23" s="465"/>
      <c r="M23" s="124"/>
      <c r="N23" s="319"/>
      <c r="O23" s="320"/>
    </row>
    <row r="24" spans="1:15" s="10" customFormat="1" ht="22.5" customHeight="1" x14ac:dyDescent="0.2">
      <c r="A24" s="297"/>
      <c r="B24" s="87"/>
      <c r="C24" s="463"/>
      <c r="D24" s="464"/>
      <c r="E24" s="464"/>
      <c r="F24" s="464"/>
      <c r="G24" s="464"/>
      <c r="H24" s="464"/>
      <c r="I24" s="464"/>
      <c r="J24" s="464"/>
      <c r="K24" s="464"/>
      <c r="L24" s="465"/>
      <c r="M24" s="124"/>
      <c r="N24" s="319"/>
      <c r="O24" s="320"/>
    </row>
    <row r="25" spans="1:15" s="10" customFormat="1" ht="22.5" customHeight="1" x14ac:dyDescent="0.2">
      <c r="A25" s="297"/>
      <c r="B25" s="87"/>
      <c r="C25" s="463"/>
      <c r="D25" s="464"/>
      <c r="E25" s="464"/>
      <c r="F25" s="464"/>
      <c r="G25" s="464"/>
      <c r="H25" s="464"/>
      <c r="I25" s="464"/>
      <c r="J25" s="464"/>
      <c r="K25" s="464"/>
      <c r="L25" s="465"/>
      <c r="M25" s="124"/>
      <c r="N25" s="319"/>
      <c r="O25" s="320"/>
    </row>
    <row r="26" spans="1:15" s="10" customFormat="1" ht="22.5" customHeight="1" x14ac:dyDescent="0.2">
      <c r="A26" s="297"/>
      <c r="B26" s="87"/>
      <c r="C26" s="463"/>
      <c r="D26" s="464"/>
      <c r="E26" s="464"/>
      <c r="F26" s="464"/>
      <c r="G26" s="464"/>
      <c r="H26" s="464"/>
      <c r="I26" s="464"/>
      <c r="J26" s="464"/>
      <c r="K26" s="464"/>
      <c r="L26" s="465"/>
      <c r="M26" s="124"/>
      <c r="N26" s="319"/>
      <c r="O26" s="320"/>
    </row>
    <row r="27" spans="1:15" s="10" customFormat="1" ht="22.5" customHeight="1" x14ac:dyDescent="0.2">
      <c r="A27" s="297"/>
      <c r="B27" s="87"/>
      <c r="C27" s="463"/>
      <c r="D27" s="464"/>
      <c r="E27" s="464"/>
      <c r="F27" s="464"/>
      <c r="G27" s="464"/>
      <c r="H27" s="464"/>
      <c r="I27" s="464"/>
      <c r="J27" s="464"/>
      <c r="K27" s="464"/>
      <c r="L27" s="465"/>
      <c r="M27" s="124"/>
      <c r="N27" s="319"/>
      <c r="O27" s="320"/>
    </row>
    <row r="28" spans="1:15" s="10" customFormat="1" ht="22.5" customHeight="1" x14ac:dyDescent="0.2">
      <c r="A28" s="297"/>
      <c r="B28" s="87"/>
      <c r="C28" s="463"/>
      <c r="D28" s="464"/>
      <c r="E28" s="464"/>
      <c r="F28" s="464"/>
      <c r="G28" s="464"/>
      <c r="H28" s="464"/>
      <c r="I28" s="464"/>
      <c r="J28" s="464"/>
      <c r="K28" s="464"/>
      <c r="L28" s="465"/>
      <c r="M28" s="124"/>
      <c r="N28" s="319"/>
      <c r="O28" s="320"/>
    </row>
    <row r="29" spans="1:15" s="10" customFormat="1" ht="22.5" customHeight="1" x14ac:dyDescent="0.2">
      <c r="A29" s="297"/>
      <c r="B29" s="87"/>
      <c r="C29" s="463"/>
      <c r="D29" s="464"/>
      <c r="E29" s="464"/>
      <c r="F29" s="464"/>
      <c r="G29" s="464"/>
      <c r="H29" s="464"/>
      <c r="I29" s="464"/>
      <c r="J29" s="464"/>
      <c r="K29" s="464"/>
      <c r="L29" s="465"/>
      <c r="M29" s="124"/>
      <c r="N29" s="319"/>
      <c r="O29" s="320"/>
    </row>
    <row r="30" spans="1:15" s="10" customFormat="1" ht="22.5" customHeight="1" x14ac:dyDescent="0.2">
      <c r="A30" s="297"/>
      <c r="B30" s="87"/>
      <c r="C30" s="463"/>
      <c r="D30" s="464"/>
      <c r="E30" s="464"/>
      <c r="F30" s="464"/>
      <c r="G30" s="464"/>
      <c r="H30" s="464"/>
      <c r="I30" s="464"/>
      <c r="J30" s="464"/>
      <c r="K30" s="464"/>
      <c r="L30" s="465"/>
      <c r="M30" s="124"/>
      <c r="N30" s="319"/>
      <c r="O30" s="320"/>
    </row>
    <row r="31" spans="1:15" s="10" customFormat="1" ht="22.5" customHeight="1" x14ac:dyDescent="0.2">
      <c r="A31" s="297"/>
      <c r="B31" s="87"/>
      <c r="C31" s="463"/>
      <c r="D31" s="464"/>
      <c r="E31" s="464"/>
      <c r="F31" s="464"/>
      <c r="G31" s="464"/>
      <c r="H31" s="464"/>
      <c r="I31" s="464"/>
      <c r="J31" s="464"/>
      <c r="K31" s="464"/>
      <c r="L31" s="465"/>
      <c r="M31" s="124"/>
      <c r="N31" s="319"/>
      <c r="O31" s="320"/>
    </row>
    <row r="32" spans="1:15" s="10" customFormat="1" ht="22.5" customHeight="1" x14ac:dyDescent="0.2">
      <c r="A32" s="297"/>
      <c r="B32" s="87"/>
      <c r="C32" s="463"/>
      <c r="D32" s="464"/>
      <c r="E32" s="464"/>
      <c r="F32" s="464"/>
      <c r="G32" s="464"/>
      <c r="H32" s="464"/>
      <c r="I32" s="464"/>
      <c r="J32" s="464"/>
      <c r="K32" s="464"/>
      <c r="L32" s="465"/>
      <c r="M32" s="124"/>
      <c r="N32" s="319"/>
      <c r="O32" s="320"/>
    </row>
    <row r="33" spans="1:15" s="10" customFormat="1" ht="22.5" customHeight="1" x14ac:dyDescent="0.2">
      <c r="A33" s="297">
        <v>7</v>
      </c>
      <c r="B33" s="87"/>
      <c r="C33" s="463"/>
      <c r="D33" s="464"/>
      <c r="E33" s="464"/>
      <c r="F33" s="464"/>
      <c r="G33" s="464"/>
      <c r="H33" s="464"/>
      <c r="I33" s="464"/>
      <c r="J33" s="464"/>
      <c r="K33" s="464"/>
      <c r="L33" s="465"/>
      <c r="M33" s="124"/>
      <c r="N33" s="319"/>
      <c r="O33" s="320"/>
    </row>
    <row r="34" spans="1:15" s="10" customFormat="1" ht="22.5" customHeight="1" x14ac:dyDescent="0.2">
      <c r="A34" s="297">
        <v>7</v>
      </c>
      <c r="B34" s="87"/>
      <c r="C34" s="463"/>
      <c r="D34" s="464"/>
      <c r="E34" s="464"/>
      <c r="F34" s="464"/>
      <c r="G34" s="464"/>
      <c r="H34" s="464"/>
      <c r="I34" s="464"/>
      <c r="J34" s="464"/>
      <c r="K34" s="464"/>
      <c r="L34" s="465"/>
      <c r="M34" s="124"/>
      <c r="N34" s="319"/>
      <c r="O34" s="320"/>
    </row>
    <row r="35" spans="1:15" s="10" customFormat="1" ht="22.5" customHeight="1" x14ac:dyDescent="0.2">
      <c r="A35" s="297">
        <v>7</v>
      </c>
      <c r="B35" s="87"/>
      <c r="C35" s="463"/>
      <c r="D35" s="464"/>
      <c r="E35" s="464"/>
      <c r="F35" s="464"/>
      <c r="G35" s="464"/>
      <c r="H35" s="464"/>
      <c r="I35" s="464"/>
      <c r="J35" s="464"/>
      <c r="K35" s="464"/>
      <c r="L35" s="465"/>
      <c r="M35" s="124"/>
      <c r="N35" s="319"/>
      <c r="O35" s="320"/>
    </row>
    <row r="36" spans="1:15" s="10" customFormat="1" ht="22.5" customHeight="1" x14ac:dyDescent="0.2">
      <c r="A36" s="297">
        <v>7</v>
      </c>
      <c r="B36" s="87"/>
      <c r="C36" s="463"/>
      <c r="D36" s="464"/>
      <c r="E36" s="464"/>
      <c r="F36" s="464"/>
      <c r="G36" s="464"/>
      <c r="H36" s="464"/>
      <c r="I36" s="464"/>
      <c r="J36" s="464"/>
      <c r="K36" s="464"/>
      <c r="L36" s="465"/>
      <c r="M36" s="124"/>
      <c r="N36" s="319"/>
      <c r="O36" s="320"/>
    </row>
    <row r="37" spans="1:15" s="10" customFormat="1" ht="22.5" customHeight="1" x14ac:dyDescent="0.2">
      <c r="A37" s="297">
        <v>7</v>
      </c>
      <c r="B37" s="87"/>
      <c r="C37" s="463"/>
      <c r="D37" s="464"/>
      <c r="E37" s="464"/>
      <c r="F37" s="464"/>
      <c r="G37" s="464"/>
      <c r="H37" s="464"/>
      <c r="I37" s="464"/>
      <c r="J37" s="464"/>
      <c r="K37" s="464"/>
      <c r="L37" s="465"/>
      <c r="M37" s="124"/>
      <c r="N37" s="319"/>
      <c r="O37" s="320"/>
    </row>
    <row r="38" spans="1:15" s="10" customFormat="1" ht="22.5" customHeight="1" x14ac:dyDescent="0.2">
      <c r="A38" s="297">
        <v>7</v>
      </c>
      <c r="B38" s="87"/>
      <c r="C38" s="463"/>
      <c r="D38" s="464"/>
      <c r="E38" s="464"/>
      <c r="F38" s="464"/>
      <c r="G38" s="464"/>
      <c r="H38" s="464"/>
      <c r="I38" s="464"/>
      <c r="J38" s="464"/>
      <c r="K38" s="464"/>
      <c r="L38" s="465"/>
      <c r="M38" s="124"/>
      <c r="N38" s="319"/>
      <c r="O38" s="320"/>
    </row>
    <row r="39" spans="1:15" s="10" customFormat="1" ht="22.5" customHeight="1" x14ac:dyDescent="0.2">
      <c r="A39" s="297">
        <v>7</v>
      </c>
      <c r="B39" s="87"/>
      <c r="C39" s="463"/>
      <c r="D39" s="464"/>
      <c r="E39" s="464"/>
      <c r="F39" s="464"/>
      <c r="G39" s="464"/>
      <c r="H39" s="464"/>
      <c r="I39" s="464"/>
      <c r="J39" s="464"/>
      <c r="K39" s="464"/>
      <c r="L39" s="465"/>
      <c r="M39" s="124"/>
      <c r="N39" s="319"/>
      <c r="O39" s="320"/>
    </row>
    <row r="40" spans="1:15" s="10" customFormat="1" ht="22.5" customHeight="1" x14ac:dyDescent="0.2">
      <c r="A40" s="297">
        <v>7</v>
      </c>
      <c r="B40" s="87"/>
      <c r="C40" s="463"/>
      <c r="D40" s="464"/>
      <c r="E40" s="464"/>
      <c r="F40" s="464"/>
      <c r="G40" s="464"/>
      <c r="H40" s="464"/>
      <c r="I40" s="464"/>
      <c r="J40" s="464"/>
      <c r="K40" s="464"/>
      <c r="L40" s="465"/>
      <c r="M40" s="124"/>
      <c r="N40" s="319"/>
      <c r="O40" s="320"/>
    </row>
    <row r="41" spans="1:15" s="10" customFormat="1" ht="22.5" customHeight="1" x14ac:dyDescent="0.2">
      <c r="A41" s="297">
        <v>7</v>
      </c>
      <c r="B41" s="87"/>
      <c r="C41" s="463"/>
      <c r="D41" s="464"/>
      <c r="E41" s="464"/>
      <c r="F41" s="464"/>
      <c r="G41" s="464"/>
      <c r="H41" s="464"/>
      <c r="I41" s="464"/>
      <c r="J41" s="464"/>
      <c r="K41" s="464"/>
      <c r="L41" s="465"/>
      <c r="M41" s="124"/>
      <c r="N41" s="319"/>
      <c r="O41" s="320"/>
    </row>
    <row r="42" spans="1:15" s="10" customFormat="1" ht="22.5" customHeight="1" x14ac:dyDescent="0.2">
      <c r="A42" s="297"/>
      <c r="B42" s="87"/>
      <c r="C42" s="463"/>
      <c r="D42" s="464"/>
      <c r="E42" s="464"/>
      <c r="F42" s="464"/>
      <c r="G42" s="464"/>
      <c r="H42" s="464"/>
      <c r="I42" s="464"/>
      <c r="J42" s="464"/>
      <c r="K42" s="464"/>
      <c r="L42" s="465"/>
      <c r="M42" s="124"/>
      <c r="N42" s="319"/>
      <c r="O42" s="320"/>
    </row>
    <row r="43" spans="1:15" s="10" customFormat="1" ht="22.5" customHeight="1" x14ac:dyDescent="0.2">
      <c r="A43" s="297"/>
      <c r="B43" s="87"/>
      <c r="C43" s="463"/>
      <c r="D43" s="464"/>
      <c r="E43" s="464"/>
      <c r="F43" s="464"/>
      <c r="G43" s="464"/>
      <c r="H43" s="464"/>
      <c r="I43" s="464"/>
      <c r="J43" s="464"/>
      <c r="K43" s="464"/>
      <c r="L43" s="465"/>
      <c r="M43" s="124"/>
      <c r="N43" s="319"/>
      <c r="O43" s="320"/>
    </row>
    <row r="44" spans="1:15" s="10" customFormat="1" ht="22.5" customHeight="1" x14ac:dyDescent="0.2">
      <c r="A44" s="297"/>
      <c r="B44" s="87"/>
      <c r="C44" s="463"/>
      <c r="D44" s="464"/>
      <c r="E44" s="464"/>
      <c r="F44" s="464"/>
      <c r="G44" s="464"/>
      <c r="H44" s="464"/>
      <c r="I44" s="464"/>
      <c r="J44" s="464"/>
      <c r="K44" s="464"/>
      <c r="L44" s="465"/>
      <c r="M44" s="124"/>
      <c r="N44" s="319"/>
      <c r="O44" s="320"/>
    </row>
    <row r="45" spans="1:15" s="10" customFormat="1" ht="22.5" customHeight="1" x14ac:dyDescent="0.2">
      <c r="A45" s="297"/>
      <c r="B45" s="87"/>
      <c r="C45" s="463"/>
      <c r="D45" s="464"/>
      <c r="E45" s="464"/>
      <c r="F45" s="464"/>
      <c r="G45" s="464"/>
      <c r="H45" s="464"/>
      <c r="I45" s="464"/>
      <c r="J45" s="464"/>
      <c r="K45" s="464"/>
      <c r="L45" s="465"/>
      <c r="M45" s="124"/>
      <c r="N45" s="319"/>
      <c r="O45" s="320"/>
    </row>
    <row r="46" spans="1:15" s="10" customFormat="1" ht="22.5" customHeight="1" x14ac:dyDescent="0.2">
      <c r="A46" s="297"/>
      <c r="B46" s="87"/>
      <c r="C46" s="463"/>
      <c r="D46" s="464"/>
      <c r="E46" s="464"/>
      <c r="F46" s="464"/>
      <c r="G46" s="464"/>
      <c r="H46" s="464"/>
      <c r="I46" s="464"/>
      <c r="J46" s="464"/>
      <c r="K46" s="464"/>
      <c r="L46" s="465"/>
      <c r="M46" s="124"/>
      <c r="N46" s="319"/>
      <c r="O46" s="320"/>
    </row>
    <row r="47" spans="1:15" s="10" customFormat="1" ht="22.5" customHeight="1" x14ac:dyDescent="0.2">
      <c r="A47" s="297"/>
      <c r="B47" s="87"/>
      <c r="C47" s="463"/>
      <c r="D47" s="464"/>
      <c r="E47" s="464"/>
      <c r="F47" s="464"/>
      <c r="G47" s="464"/>
      <c r="H47" s="464"/>
      <c r="I47" s="464"/>
      <c r="J47" s="464"/>
      <c r="K47" s="464"/>
      <c r="L47" s="465"/>
      <c r="M47" s="124"/>
      <c r="N47" s="319"/>
      <c r="O47" s="320"/>
    </row>
    <row r="48" spans="1:15" s="10" customFormat="1" ht="22.5" customHeight="1" x14ac:dyDescent="0.2">
      <c r="A48" s="297"/>
      <c r="B48" s="87"/>
      <c r="C48" s="463"/>
      <c r="D48" s="464"/>
      <c r="E48" s="464"/>
      <c r="F48" s="464"/>
      <c r="G48" s="464"/>
      <c r="H48" s="464"/>
      <c r="I48" s="464"/>
      <c r="J48" s="464"/>
      <c r="K48" s="464"/>
      <c r="L48" s="465"/>
      <c r="M48" s="124"/>
      <c r="N48" s="319"/>
      <c r="O48" s="320"/>
    </row>
    <row r="49" spans="1:241" s="10" customFormat="1" ht="22.5" customHeight="1" x14ac:dyDescent="0.2">
      <c r="A49" s="297"/>
      <c r="B49" s="87"/>
      <c r="C49" s="463"/>
      <c r="D49" s="464"/>
      <c r="E49" s="464"/>
      <c r="F49" s="464"/>
      <c r="G49" s="464"/>
      <c r="H49" s="464"/>
      <c r="I49" s="464"/>
      <c r="J49" s="464"/>
      <c r="K49" s="464"/>
      <c r="L49" s="465"/>
      <c r="M49" s="124"/>
      <c r="N49" s="319"/>
      <c r="O49" s="320"/>
    </row>
    <row r="50" spans="1:241" s="10" customFormat="1" ht="22.5" customHeight="1" x14ac:dyDescent="0.2">
      <c r="A50" s="297"/>
      <c r="B50" s="87"/>
      <c r="C50" s="463"/>
      <c r="D50" s="464"/>
      <c r="E50" s="464"/>
      <c r="F50" s="464"/>
      <c r="G50" s="464"/>
      <c r="H50" s="464"/>
      <c r="I50" s="464"/>
      <c r="J50" s="464"/>
      <c r="K50" s="464"/>
      <c r="L50" s="465"/>
      <c r="M50" s="124"/>
      <c r="N50" s="319"/>
      <c r="O50" s="320"/>
    </row>
    <row r="51" spans="1:241" s="10" customFormat="1" ht="22.5" customHeight="1" x14ac:dyDescent="0.2">
      <c r="A51" s="297"/>
      <c r="B51" s="87"/>
      <c r="C51" s="463"/>
      <c r="D51" s="464"/>
      <c r="E51" s="464"/>
      <c r="F51" s="464"/>
      <c r="G51" s="464"/>
      <c r="H51" s="464"/>
      <c r="I51" s="464"/>
      <c r="J51" s="464"/>
      <c r="K51" s="464"/>
      <c r="L51" s="465"/>
      <c r="M51" s="124"/>
      <c r="N51" s="319"/>
      <c r="O51" s="320"/>
    </row>
    <row r="52" spans="1:241" s="10" customFormat="1" ht="22.5" customHeight="1" x14ac:dyDescent="0.2">
      <c r="A52" s="297">
        <v>7</v>
      </c>
      <c r="B52" s="87"/>
      <c r="C52" s="463"/>
      <c r="D52" s="464"/>
      <c r="E52" s="464"/>
      <c r="F52" s="464"/>
      <c r="G52" s="464"/>
      <c r="H52" s="464"/>
      <c r="I52" s="464"/>
      <c r="J52" s="464"/>
      <c r="K52" s="464"/>
      <c r="L52" s="465"/>
      <c r="M52" s="124"/>
      <c r="N52" s="319"/>
      <c r="O52" s="320"/>
    </row>
    <row r="53" spans="1:241" s="10" customFormat="1" ht="22.5" customHeight="1" x14ac:dyDescent="0.2">
      <c r="A53" s="297">
        <v>7</v>
      </c>
      <c r="B53" s="317"/>
      <c r="C53" s="463"/>
      <c r="D53" s="464"/>
      <c r="E53" s="464"/>
      <c r="F53" s="464"/>
      <c r="G53" s="464"/>
      <c r="H53" s="464"/>
      <c r="I53" s="464"/>
      <c r="J53" s="464"/>
      <c r="K53" s="464"/>
      <c r="L53" s="465"/>
      <c r="M53" s="124"/>
      <c r="N53" s="319"/>
      <c r="O53" s="320"/>
    </row>
    <row r="54" spans="1:241" s="10" customFormat="1" ht="22.5" customHeight="1" x14ac:dyDescent="0.2">
      <c r="A54" s="297">
        <v>7</v>
      </c>
      <c r="B54" s="317"/>
      <c r="C54" s="463"/>
      <c r="D54" s="464"/>
      <c r="E54" s="464"/>
      <c r="F54" s="464"/>
      <c r="G54" s="464"/>
      <c r="H54" s="464"/>
      <c r="I54" s="464"/>
      <c r="J54" s="464"/>
      <c r="K54" s="464"/>
      <c r="L54" s="465"/>
      <c r="M54" s="124"/>
      <c r="N54" s="319"/>
      <c r="O54" s="320"/>
    </row>
    <row r="55" spans="1:241" s="10" customFormat="1" ht="22.5" customHeight="1" x14ac:dyDescent="0.2">
      <c r="A55" s="297">
        <v>7</v>
      </c>
      <c r="B55" s="317"/>
      <c r="C55" s="463"/>
      <c r="D55" s="464"/>
      <c r="E55" s="464"/>
      <c r="F55" s="464"/>
      <c r="G55" s="464"/>
      <c r="H55" s="464"/>
      <c r="I55" s="464"/>
      <c r="J55" s="464"/>
      <c r="K55" s="464"/>
      <c r="L55" s="465"/>
      <c r="M55" s="124"/>
      <c r="N55" s="319"/>
      <c r="O55" s="320"/>
    </row>
    <row r="56" spans="1:241" s="62" customFormat="1" ht="6.75" customHeight="1" x14ac:dyDescent="0.2">
      <c r="A56" s="183">
        <v>7</v>
      </c>
      <c r="B56" s="89"/>
      <c r="C56" s="89"/>
      <c r="D56" s="89"/>
      <c r="E56" s="84"/>
      <c r="F56" s="84"/>
      <c r="G56" s="84"/>
      <c r="H56" s="84"/>
      <c r="I56" s="84"/>
      <c r="J56" s="89"/>
      <c r="K56" s="89"/>
      <c r="L56" s="90"/>
      <c r="M56" s="21"/>
      <c r="N56" s="51"/>
      <c r="O56" s="267"/>
    </row>
    <row r="57" spans="1:241" s="18" customFormat="1" ht="23.25" customHeight="1" x14ac:dyDescent="0.2">
      <c r="A57" s="275">
        <v>7</v>
      </c>
      <c r="B57" s="466" t="s">
        <v>6</v>
      </c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183"/>
    </row>
    <row r="58" spans="1:241" ht="12.75" customHeight="1" x14ac:dyDescent="0.2">
      <c r="A58" s="267"/>
      <c r="B58" s="192" t="s">
        <v>197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103"/>
      <c r="N58" s="18">
        <v>1</v>
      </c>
      <c r="O58" s="183"/>
    </row>
    <row r="59" spans="1:241" x14ac:dyDescent="0.2">
      <c r="O59" s="316"/>
    </row>
    <row r="60" spans="1:241" ht="18" x14ac:dyDescent="0.25">
      <c r="A60" s="268"/>
      <c r="B60" s="312" t="str">
        <f>B6</f>
        <v>3- MATERIAL DE CONSUMO A SER ADQUIRIDO NO BRASIL</v>
      </c>
      <c r="O60" s="316"/>
    </row>
    <row r="61" spans="1:241" ht="15.75" customHeight="1" x14ac:dyDescent="0.2">
      <c r="A61" s="267"/>
      <c r="B61" s="468" t="s">
        <v>1</v>
      </c>
      <c r="C61" s="477" t="s">
        <v>8</v>
      </c>
      <c r="D61" s="495"/>
      <c r="E61" s="495"/>
      <c r="F61" s="495"/>
      <c r="G61" s="495"/>
      <c r="H61" s="495"/>
      <c r="I61" s="495"/>
      <c r="J61" s="495"/>
      <c r="K61" s="495"/>
      <c r="L61" s="495"/>
      <c r="M61" s="469" t="s">
        <v>97</v>
      </c>
      <c r="N61" s="471" t="s">
        <v>2</v>
      </c>
      <c r="O61" s="316"/>
    </row>
    <row r="62" spans="1:241" s="18" customFormat="1" ht="15.75" customHeight="1" x14ac:dyDescent="0.2">
      <c r="A62" s="274"/>
      <c r="B62" s="468"/>
      <c r="C62" s="495"/>
      <c r="D62" s="495"/>
      <c r="E62" s="495"/>
      <c r="F62" s="495"/>
      <c r="G62" s="495"/>
      <c r="H62" s="495"/>
      <c r="I62" s="495"/>
      <c r="J62" s="495"/>
      <c r="K62" s="495"/>
      <c r="L62" s="495"/>
      <c r="M62" s="470"/>
      <c r="N62" s="472"/>
      <c r="O62" s="266"/>
    </row>
    <row r="63" spans="1:241" s="10" customFormat="1" ht="22.5" customHeight="1" x14ac:dyDescent="0.2">
      <c r="A63" s="297">
        <v>7</v>
      </c>
      <c r="B63" s="156"/>
      <c r="C63" s="463"/>
      <c r="D63" s="464"/>
      <c r="E63" s="464"/>
      <c r="F63" s="464"/>
      <c r="G63" s="464"/>
      <c r="H63" s="464"/>
      <c r="I63" s="464"/>
      <c r="J63" s="464"/>
      <c r="K63" s="464"/>
      <c r="L63" s="465"/>
      <c r="M63" s="124"/>
      <c r="N63" s="319"/>
      <c r="O63" s="320"/>
      <c r="IG63" s="321"/>
    </row>
    <row r="64" spans="1:241" s="10" customFormat="1" ht="22.5" customHeight="1" x14ac:dyDescent="0.2">
      <c r="A64" s="297"/>
      <c r="B64" s="87"/>
      <c r="C64" s="463"/>
      <c r="D64" s="464"/>
      <c r="E64" s="464"/>
      <c r="F64" s="464"/>
      <c r="G64" s="464"/>
      <c r="H64" s="464"/>
      <c r="I64" s="464"/>
      <c r="J64" s="464"/>
      <c r="K64" s="464"/>
      <c r="L64" s="465"/>
      <c r="M64" s="124"/>
      <c r="N64" s="319"/>
      <c r="O64" s="320"/>
      <c r="IG64" s="321"/>
    </row>
    <row r="65" spans="1:241" s="10" customFormat="1" ht="22.5" customHeight="1" x14ac:dyDescent="0.2">
      <c r="A65" s="297"/>
      <c r="B65" s="87"/>
      <c r="C65" s="463"/>
      <c r="D65" s="464"/>
      <c r="E65" s="464"/>
      <c r="F65" s="464"/>
      <c r="G65" s="464"/>
      <c r="H65" s="464"/>
      <c r="I65" s="464"/>
      <c r="J65" s="464"/>
      <c r="K65" s="464"/>
      <c r="L65" s="465"/>
      <c r="M65" s="124"/>
      <c r="N65" s="319"/>
      <c r="O65" s="320"/>
      <c r="IG65" s="321"/>
    </row>
    <row r="66" spans="1:241" s="10" customFormat="1" ht="22.5" customHeight="1" x14ac:dyDescent="0.2">
      <c r="A66" s="297"/>
      <c r="B66" s="87"/>
      <c r="C66" s="463"/>
      <c r="D66" s="464"/>
      <c r="E66" s="464"/>
      <c r="F66" s="464"/>
      <c r="G66" s="464"/>
      <c r="H66" s="464"/>
      <c r="I66" s="464"/>
      <c r="J66" s="464"/>
      <c r="K66" s="464"/>
      <c r="L66" s="465"/>
      <c r="M66" s="124"/>
      <c r="N66" s="319"/>
      <c r="O66" s="320"/>
      <c r="IG66" s="321"/>
    </row>
    <row r="67" spans="1:241" s="10" customFormat="1" ht="22.5" customHeight="1" x14ac:dyDescent="0.2">
      <c r="A67" s="297"/>
      <c r="B67" s="87"/>
      <c r="C67" s="463"/>
      <c r="D67" s="464"/>
      <c r="E67" s="464"/>
      <c r="F67" s="464"/>
      <c r="G67" s="464"/>
      <c r="H67" s="464"/>
      <c r="I67" s="464"/>
      <c r="J67" s="464"/>
      <c r="K67" s="464"/>
      <c r="L67" s="465"/>
      <c r="M67" s="124"/>
      <c r="N67" s="319"/>
      <c r="O67" s="320"/>
      <c r="IG67" s="321"/>
    </row>
    <row r="68" spans="1:241" s="10" customFormat="1" ht="22.5" customHeight="1" x14ac:dyDescent="0.2">
      <c r="A68" s="297"/>
      <c r="B68" s="87"/>
      <c r="C68" s="463"/>
      <c r="D68" s="464"/>
      <c r="E68" s="464"/>
      <c r="F68" s="464"/>
      <c r="G68" s="464"/>
      <c r="H68" s="464"/>
      <c r="I68" s="464"/>
      <c r="J68" s="464"/>
      <c r="K68" s="464"/>
      <c r="L68" s="465"/>
      <c r="M68" s="124"/>
      <c r="N68" s="319"/>
      <c r="O68" s="320"/>
      <c r="IG68" s="321"/>
    </row>
    <row r="69" spans="1:241" s="10" customFormat="1" ht="22.5" customHeight="1" x14ac:dyDescent="0.2">
      <c r="A69" s="297"/>
      <c r="B69" s="87"/>
      <c r="C69" s="463"/>
      <c r="D69" s="464"/>
      <c r="E69" s="464"/>
      <c r="F69" s="464"/>
      <c r="G69" s="464"/>
      <c r="H69" s="464"/>
      <c r="I69" s="464"/>
      <c r="J69" s="464"/>
      <c r="K69" s="464"/>
      <c r="L69" s="465"/>
      <c r="M69" s="124"/>
      <c r="N69" s="319"/>
      <c r="O69" s="320"/>
      <c r="IG69" s="321"/>
    </row>
    <row r="70" spans="1:241" s="10" customFormat="1" ht="22.5" customHeight="1" x14ac:dyDescent="0.2">
      <c r="A70" s="297"/>
      <c r="B70" s="87"/>
      <c r="C70" s="463"/>
      <c r="D70" s="464"/>
      <c r="E70" s="464"/>
      <c r="F70" s="464"/>
      <c r="G70" s="464"/>
      <c r="H70" s="464"/>
      <c r="I70" s="464"/>
      <c r="J70" s="464"/>
      <c r="K70" s="464"/>
      <c r="L70" s="465"/>
      <c r="M70" s="124"/>
      <c r="N70" s="319"/>
      <c r="O70" s="320"/>
      <c r="IG70" s="321"/>
    </row>
    <row r="71" spans="1:241" s="10" customFormat="1" ht="22.5" customHeight="1" x14ac:dyDescent="0.2">
      <c r="A71" s="297"/>
      <c r="B71" s="87"/>
      <c r="C71" s="463"/>
      <c r="D71" s="464"/>
      <c r="E71" s="464"/>
      <c r="F71" s="464"/>
      <c r="G71" s="464"/>
      <c r="H71" s="464"/>
      <c r="I71" s="464"/>
      <c r="J71" s="464"/>
      <c r="K71" s="464"/>
      <c r="L71" s="465"/>
      <c r="M71" s="124"/>
      <c r="N71" s="319"/>
      <c r="O71" s="320"/>
      <c r="IG71" s="321"/>
    </row>
    <row r="72" spans="1:241" s="10" customFormat="1" ht="22.5" customHeight="1" x14ac:dyDescent="0.2">
      <c r="A72" s="297"/>
      <c r="B72" s="87"/>
      <c r="C72" s="463"/>
      <c r="D72" s="464"/>
      <c r="E72" s="464"/>
      <c r="F72" s="464"/>
      <c r="G72" s="464"/>
      <c r="H72" s="464"/>
      <c r="I72" s="464"/>
      <c r="J72" s="464"/>
      <c r="K72" s="464"/>
      <c r="L72" s="465"/>
      <c r="M72" s="124"/>
      <c r="N72" s="319"/>
      <c r="O72" s="320"/>
      <c r="IG72" s="321"/>
    </row>
    <row r="73" spans="1:241" s="10" customFormat="1" ht="22.5" customHeight="1" x14ac:dyDescent="0.2">
      <c r="A73" s="297"/>
      <c r="B73" s="87"/>
      <c r="C73" s="463"/>
      <c r="D73" s="464"/>
      <c r="E73" s="464"/>
      <c r="F73" s="464"/>
      <c r="G73" s="464"/>
      <c r="H73" s="464"/>
      <c r="I73" s="464"/>
      <c r="J73" s="464"/>
      <c r="K73" s="464"/>
      <c r="L73" s="465"/>
      <c r="M73" s="124"/>
      <c r="N73" s="319"/>
      <c r="O73" s="320"/>
      <c r="IG73" s="321"/>
    </row>
    <row r="74" spans="1:241" s="10" customFormat="1" ht="22.5" customHeight="1" x14ac:dyDescent="0.2">
      <c r="A74" s="297"/>
      <c r="B74" s="87"/>
      <c r="C74" s="463"/>
      <c r="D74" s="464"/>
      <c r="E74" s="464"/>
      <c r="F74" s="464"/>
      <c r="G74" s="464"/>
      <c r="H74" s="464"/>
      <c r="I74" s="464"/>
      <c r="J74" s="464"/>
      <c r="K74" s="464"/>
      <c r="L74" s="465"/>
      <c r="M74" s="124"/>
      <c r="N74" s="319"/>
      <c r="O74" s="320"/>
      <c r="IG74" s="321"/>
    </row>
    <row r="75" spans="1:241" s="10" customFormat="1" ht="22.5" customHeight="1" x14ac:dyDescent="0.2">
      <c r="A75" s="297"/>
      <c r="B75" s="87"/>
      <c r="C75" s="463"/>
      <c r="D75" s="464"/>
      <c r="E75" s="464"/>
      <c r="F75" s="464"/>
      <c r="G75" s="464"/>
      <c r="H75" s="464"/>
      <c r="I75" s="464"/>
      <c r="J75" s="464"/>
      <c r="K75" s="464"/>
      <c r="L75" s="465"/>
      <c r="M75" s="124"/>
      <c r="N75" s="319"/>
      <c r="O75" s="320"/>
      <c r="IG75" s="321"/>
    </row>
    <row r="76" spans="1:241" s="10" customFormat="1" ht="22.5" customHeight="1" x14ac:dyDescent="0.2">
      <c r="A76" s="297"/>
      <c r="B76" s="87"/>
      <c r="C76" s="463"/>
      <c r="D76" s="464"/>
      <c r="E76" s="464"/>
      <c r="F76" s="464"/>
      <c r="G76" s="464"/>
      <c r="H76" s="464"/>
      <c r="I76" s="464"/>
      <c r="J76" s="464"/>
      <c r="K76" s="464"/>
      <c r="L76" s="465"/>
      <c r="M76" s="124"/>
      <c r="N76" s="319"/>
      <c r="O76" s="320"/>
      <c r="IG76" s="321"/>
    </row>
    <row r="77" spans="1:241" s="10" customFormat="1" ht="22.5" customHeight="1" x14ac:dyDescent="0.2">
      <c r="A77" s="297"/>
      <c r="B77" s="87"/>
      <c r="C77" s="463"/>
      <c r="D77" s="464"/>
      <c r="E77" s="464"/>
      <c r="F77" s="464"/>
      <c r="G77" s="464"/>
      <c r="H77" s="464"/>
      <c r="I77" s="464"/>
      <c r="J77" s="464"/>
      <c r="K77" s="464"/>
      <c r="L77" s="465"/>
      <c r="M77" s="124"/>
      <c r="N77" s="319"/>
      <c r="O77" s="320"/>
    </row>
    <row r="78" spans="1:241" s="10" customFormat="1" ht="22.5" customHeight="1" x14ac:dyDescent="0.2">
      <c r="A78" s="297"/>
      <c r="B78" s="87"/>
      <c r="C78" s="463"/>
      <c r="D78" s="464"/>
      <c r="E78" s="464"/>
      <c r="F78" s="464"/>
      <c r="G78" s="464"/>
      <c r="H78" s="464"/>
      <c r="I78" s="464"/>
      <c r="J78" s="464"/>
      <c r="K78" s="464"/>
      <c r="L78" s="465"/>
      <c r="M78" s="124"/>
      <c r="N78" s="319"/>
      <c r="O78" s="320"/>
    </row>
    <row r="79" spans="1:241" s="10" customFormat="1" ht="22.5" customHeight="1" x14ac:dyDescent="0.2">
      <c r="A79" s="297"/>
      <c r="B79" s="87"/>
      <c r="C79" s="463"/>
      <c r="D79" s="464"/>
      <c r="E79" s="464"/>
      <c r="F79" s="464"/>
      <c r="G79" s="464"/>
      <c r="H79" s="464"/>
      <c r="I79" s="464"/>
      <c r="J79" s="464"/>
      <c r="K79" s="464"/>
      <c r="L79" s="465"/>
      <c r="M79" s="124"/>
      <c r="N79" s="319"/>
      <c r="O79" s="320"/>
    </row>
    <row r="80" spans="1:241" s="10" customFormat="1" ht="22.5" customHeight="1" x14ac:dyDescent="0.2">
      <c r="A80" s="297"/>
      <c r="B80" s="87"/>
      <c r="C80" s="463"/>
      <c r="D80" s="464"/>
      <c r="E80" s="464"/>
      <c r="F80" s="464"/>
      <c r="G80" s="464"/>
      <c r="H80" s="464"/>
      <c r="I80" s="464"/>
      <c r="J80" s="464"/>
      <c r="K80" s="464"/>
      <c r="L80" s="465"/>
      <c r="M80" s="124"/>
      <c r="N80" s="319"/>
      <c r="O80" s="320"/>
    </row>
    <row r="81" spans="1:241" s="10" customFormat="1" ht="22.5" customHeight="1" x14ac:dyDescent="0.2">
      <c r="A81" s="297"/>
      <c r="B81" s="87"/>
      <c r="C81" s="463"/>
      <c r="D81" s="464"/>
      <c r="E81" s="464"/>
      <c r="F81" s="464"/>
      <c r="G81" s="464"/>
      <c r="H81" s="464"/>
      <c r="I81" s="464"/>
      <c r="J81" s="464"/>
      <c r="K81" s="464"/>
      <c r="L81" s="465"/>
      <c r="M81" s="124"/>
      <c r="N81" s="319"/>
      <c r="O81" s="320"/>
    </row>
    <row r="82" spans="1:241" s="10" customFormat="1" ht="22.5" customHeight="1" x14ac:dyDescent="0.2">
      <c r="A82" s="297"/>
      <c r="B82" s="87"/>
      <c r="C82" s="463"/>
      <c r="D82" s="464"/>
      <c r="E82" s="464"/>
      <c r="F82" s="464"/>
      <c r="G82" s="464"/>
      <c r="H82" s="464"/>
      <c r="I82" s="464"/>
      <c r="J82" s="464"/>
      <c r="K82" s="464"/>
      <c r="L82" s="465"/>
      <c r="M82" s="124"/>
      <c r="N82" s="319"/>
      <c r="O82" s="320"/>
    </row>
    <row r="83" spans="1:241" s="10" customFormat="1" ht="22.5" customHeight="1" x14ac:dyDescent="0.2">
      <c r="A83" s="297"/>
      <c r="B83" s="87"/>
      <c r="C83" s="463"/>
      <c r="D83" s="464"/>
      <c r="E83" s="464"/>
      <c r="F83" s="464"/>
      <c r="G83" s="464"/>
      <c r="H83" s="464"/>
      <c r="I83" s="464"/>
      <c r="J83" s="464"/>
      <c r="K83" s="464"/>
      <c r="L83" s="465"/>
      <c r="M83" s="124"/>
      <c r="N83" s="319"/>
      <c r="O83" s="320"/>
    </row>
    <row r="84" spans="1:241" s="10" customFormat="1" ht="22.5" customHeight="1" x14ac:dyDescent="0.2">
      <c r="A84" s="297"/>
      <c r="B84" s="87"/>
      <c r="C84" s="463"/>
      <c r="D84" s="464"/>
      <c r="E84" s="464"/>
      <c r="F84" s="464"/>
      <c r="G84" s="464"/>
      <c r="H84" s="464"/>
      <c r="I84" s="464"/>
      <c r="J84" s="464"/>
      <c r="K84" s="464"/>
      <c r="L84" s="465"/>
      <c r="M84" s="124"/>
      <c r="N84" s="319"/>
      <c r="O84" s="320"/>
    </row>
    <row r="85" spans="1:241" s="10" customFormat="1" ht="22.5" customHeight="1" x14ac:dyDescent="0.2">
      <c r="A85" s="297"/>
      <c r="B85" s="87"/>
      <c r="C85" s="463"/>
      <c r="D85" s="464"/>
      <c r="E85" s="464"/>
      <c r="F85" s="464"/>
      <c r="G85" s="464"/>
      <c r="H85" s="464"/>
      <c r="I85" s="464"/>
      <c r="J85" s="464"/>
      <c r="K85" s="464"/>
      <c r="L85" s="465"/>
      <c r="M85" s="124"/>
      <c r="N85" s="319"/>
      <c r="O85" s="320"/>
    </row>
    <row r="86" spans="1:241" s="10" customFormat="1" ht="22.5" customHeight="1" x14ac:dyDescent="0.2">
      <c r="A86" s="297"/>
      <c r="B86" s="87"/>
      <c r="C86" s="463"/>
      <c r="D86" s="464"/>
      <c r="E86" s="464"/>
      <c r="F86" s="464"/>
      <c r="G86" s="464"/>
      <c r="H86" s="464"/>
      <c r="I86" s="464"/>
      <c r="J86" s="464"/>
      <c r="K86" s="464"/>
      <c r="L86" s="465"/>
      <c r="M86" s="124"/>
      <c r="N86" s="319"/>
      <c r="O86" s="320"/>
    </row>
    <row r="87" spans="1:241" s="10" customFormat="1" ht="22.5" customHeight="1" x14ac:dyDescent="0.2">
      <c r="A87" s="297"/>
      <c r="B87" s="87"/>
      <c r="C87" s="463"/>
      <c r="D87" s="464"/>
      <c r="E87" s="464"/>
      <c r="F87" s="464"/>
      <c r="G87" s="464"/>
      <c r="H87" s="464"/>
      <c r="I87" s="464"/>
      <c r="J87" s="464"/>
      <c r="K87" s="464"/>
      <c r="L87" s="465"/>
      <c r="M87" s="124"/>
      <c r="N87" s="319"/>
      <c r="O87" s="320"/>
    </row>
    <row r="88" spans="1:241" s="10" customFormat="1" ht="22.5" customHeight="1" x14ac:dyDescent="0.2">
      <c r="A88" s="297"/>
      <c r="B88" s="87"/>
      <c r="C88" s="463"/>
      <c r="D88" s="464"/>
      <c r="E88" s="464"/>
      <c r="F88" s="464"/>
      <c r="G88" s="464"/>
      <c r="H88" s="464"/>
      <c r="I88" s="464"/>
      <c r="J88" s="464"/>
      <c r="K88" s="464"/>
      <c r="L88" s="465"/>
      <c r="M88" s="124"/>
      <c r="N88" s="319"/>
      <c r="O88" s="320"/>
    </row>
    <row r="89" spans="1:241" s="10" customFormat="1" ht="22.5" customHeight="1" x14ac:dyDescent="0.2">
      <c r="A89" s="297"/>
      <c r="B89" s="87"/>
      <c r="C89" s="463"/>
      <c r="D89" s="464"/>
      <c r="E89" s="464"/>
      <c r="F89" s="464"/>
      <c r="G89" s="464"/>
      <c r="H89" s="464"/>
      <c r="I89" s="464"/>
      <c r="J89" s="464"/>
      <c r="K89" s="464"/>
      <c r="L89" s="465"/>
      <c r="M89" s="124"/>
      <c r="N89" s="319"/>
      <c r="O89" s="320"/>
    </row>
    <row r="90" spans="1:241" s="10" customFormat="1" ht="22.5" customHeight="1" x14ac:dyDescent="0.2">
      <c r="A90" s="297"/>
      <c r="B90" s="156"/>
      <c r="C90" s="463"/>
      <c r="D90" s="464"/>
      <c r="E90" s="464"/>
      <c r="F90" s="464"/>
      <c r="G90" s="464"/>
      <c r="H90" s="464"/>
      <c r="I90" s="464"/>
      <c r="J90" s="464"/>
      <c r="K90" s="464"/>
      <c r="L90" s="465"/>
      <c r="M90" s="124"/>
      <c r="N90" s="319"/>
      <c r="O90" s="320"/>
      <c r="IG90" s="321"/>
    </row>
    <row r="91" spans="1:241" s="10" customFormat="1" ht="22.5" customHeight="1" x14ac:dyDescent="0.2">
      <c r="A91" s="297"/>
      <c r="B91" s="87"/>
      <c r="C91" s="463"/>
      <c r="D91" s="464"/>
      <c r="E91" s="464"/>
      <c r="F91" s="464"/>
      <c r="G91" s="464"/>
      <c r="H91" s="464"/>
      <c r="I91" s="464"/>
      <c r="J91" s="464"/>
      <c r="K91" s="464"/>
      <c r="L91" s="465"/>
      <c r="M91" s="124"/>
      <c r="N91" s="319"/>
      <c r="O91" s="320"/>
      <c r="IG91" s="321"/>
    </row>
    <row r="92" spans="1:241" s="10" customFormat="1" ht="22.5" customHeight="1" x14ac:dyDescent="0.2">
      <c r="A92" s="297"/>
      <c r="B92" s="87"/>
      <c r="C92" s="463"/>
      <c r="D92" s="464"/>
      <c r="E92" s="464"/>
      <c r="F92" s="464"/>
      <c r="G92" s="464"/>
      <c r="H92" s="464"/>
      <c r="I92" s="464"/>
      <c r="J92" s="464"/>
      <c r="K92" s="464"/>
      <c r="L92" s="465"/>
      <c r="M92" s="124"/>
      <c r="N92" s="319"/>
      <c r="O92" s="320"/>
      <c r="IG92" s="321"/>
    </row>
    <row r="93" spans="1:241" s="10" customFormat="1" ht="22.5" customHeight="1" x14ac:dyDescent="0.2">
      <c r="A93" s="297"/>
      <c r="B93" s="87"/>
      <c r="C93" s="463"/>
      <c r="D93" s="464"/>
      <c r="E93" s="464"/>
      <c r="F93" s="464"/>
      <c r="G93" s="464"/>
      <c r="H93" s="464"/>
      <c r="I93" s="464"/>
      <c r="J93" s="464"/>
      <c r="K93" s="464"/>
      <c r="L93" s="465"/>
      <c r="M93" s="124"/>
      <c r="N93" s="319"/>
      <c r="O93" s="320"/>
    </row>
    <row r="94" spans="1:241" s="10" customFormat="1" ht="22.5" customHeight="1" x14ac:dyDescent="0.2">
      <c r="A94" s="297"/>
      <c r="B94" s="87"/>
      <c r="C94" s="463"/>
      <c r="D94" s="464"/>
      <c r="E94" s="464"/>
      <c r="F94" s="464"/>
      <c r="G94" s="464"/>
      <c r="H94" s="464"/>
      <c r="I94" s="464"/>
      <c r="J94" s="464"/>
      <c r="K94" s="464"/>
      <c r="L94" s="465"/>
      <c r="M94" s="124"/>
      <c r="N94" s="319"/>
      <c r="O94" s="320"/>
    </row>
    <row r="95" spans="1:241" s="10" customFormat="1" ht="22.5" customHeight="1" x14ac:dyDescent="0.2">
      <c r="A95" s="297"/>
      <c r="B95" s="87"/>
      <c r="C95" s="463"/>
      <c r="D95" s="464"/>
      <c r="E95" s="464"/>
      <c r="F95" s="464"/>
      <c r="G95" s="464"/>
      <c r="H95" s="464"/>
      <c r="I95" s="464"/>
      <c r="J95" s="464"/>
      <c r="K95" s="464"/>
      <c r="L95" s="465"/>
      <c r="M95" s="124"/>
      <c r="N95" s="319"/>
      <c r="O95" s="320"/>
    </row>
    <row r="96" spans="1:241" s="10" customFormat="1" ht="22.5" customHeight="1" x14ac:dyDescent="0.2">
      <c r="A96" s="297"/>
      <c r="B96" s="87"/>
      <c r="C96" s="463"/>
      <c r="D96" s="464"/>
      <c r="E96" s="464"/>
      <c r="F96" s="464"/>
      <c r="G96" s="464"/>
      <c r="H96" s="464"/>
      <c r="I96" s="464"/>
      <c r="J96" s="464"/>
      <c r="K96" s="464"/>
      <c r="L96" s="465"/>
      <c r="M96" s="124"/>
      <c r="N96" s="319"/>
      <c r="O96" s="320"/>
    </row>
    <row r="97" spans="1:15" s="10" customFormat="1" ht="22.5" customHeight="1" x14ac:dyDescent="0.2">
      <c r="A97" s="297"/>
      <c r="B97" s="87"/>
      <c r="C97" s="463"/>
      <c r="D97" s="464"/>
      <c r="E97" s="464"/>
      <c r="F97" s="464"/>
      <c r="G97" s="464"/>
      <c r="H97" s="464"/>
      <c r="I97" s="464"/>
      <c r="J97" s="464"/>
      <c r="K97" s="464"/>
      <c r="L97" s="465"/>
      <c r="M97" s="124"/>
      <c r="N97" s="319"/>
      <c r="O97" s="320"/>
    </row>
    <row r="98" spans="1:15" s="10" customFormat="1" ht="22.5" customHeight="1" x14ac:dyDescent="0.2">
      <c r="A98" s="297"/>
      <c r="B98" s="87"/>
      <c r="C98" s="463"/>
      <c r="D98" s="464"/>
      <c r="E98" s="464"/>
      <c r="F98" s="464"/>
      <c r="G98" s="464"/>
      <c r="H98" s="464"/>
      <c r="I98" s="464"/>
      <c r="J98" s="464"/>
      <c r="K98" s="464"/>
      <c r="L98" s="465"/>
      <c r="M98" s="124"/>
      <c r="N98" s="319"/>
      <c r="O98" s="320"/>
    </row>
    <row r="99" spans="1:15" s="10" customFormat="1" ht="22.5" customHeight="1" x14ac:dyDescent="0.2">
      <c r="A99" s="297"/>
      <c r="B99" s="87"/>
      <c r="C99" s="463"/>
      <c r="D99" s="464"/>
      <c r="E99" s="464"/>
      <c r="F99" s="464"/>
      <c r="G99" s="464"/>
      <c r="H99" s="464"/>
      <c r="I99" s="464"/>
      <c r="J99" s="464"/>
      <c r="K99" s="464"/>
      <c r="L99" s="465"/>
      <c r="M99" s="124"/>
      <c r="N99" s="319"/>
      <c r="O99" s="320"/>
    </row>
    <row r="100" spans="1:15" s="10" customFormat="1" ht="22.5" customHeight="1" x14ac:dyDescent="0.2">
      <c r="A100" s="297"/>
      <c r="B100" s="87"/>
      <c r="C100" s="463"/>
      <c r="D100" s="464"/>
      <c r="E100" s="464"/>
      <c r="F100" s="464"/>
      <c r="G100" s="464"/>
      <c r="H100" s="464"/>
      <c r="I100" s="464"/>
      <c r="J100" s="464"/>
      <c r="K100" s="464"/>
      <c r="L100" s="465"/>
      <c r="M100" s="124"/>
      <c r="N100" s="319"/>
      <c r="O100" s="320"/>
    </row>
    <row r="101" spans="1:15" s="10" customFormat="1" ht="22.5" customHeight="1" x14ac:dyDescent="0.2">
      <c r="A101" s="297"/>
      <c r="B101" s="87"/>
      <c r="C101" s="463"/>
      <c r="D101" s="464"/>
      <c r="E101" s="464"/>
      <c r="F101" s="464"/>
      <c r="G101" s="464"/>
      <c r="H101" s="464"/>
      <c r="I101" s="464"/>
      <c r="J101" s="464"/>
      <c r="K101" s="464"/>
      <c r="L101" s="465"/>
      <c r="M101" s="124"/>
      <c r="N101" s="319"/>
      <c r="O101" s="320"/>
    </row>
    <row r="102" spans="1:15" s="10" customFormat="1" ht="22.5" customHeight="1" x14ac:dyDescent="0.2">
      <c r="A102" s="297"/>
      <c r="B102" s="87"/>
      <c r="C102" s="463"/>
      <c r="D102" s="464"/>
      <c r="E102" s="464"/>
      <c r="F102" s="464"/>
      <c r="G102" s="464"/>
      <c r="H102" s="464"/>
      <c r="I102" s="464"/>
      <c r="J102" s="464"/>
      <c r="K102" s="464"/>
      <c r="L102" s="465"/>
      <c r="M102" s="124"/>
      <c r="N102" s="319"/>
      <c r="O102" s="320"/>
    </row>
    <row r="103" spans="1:15" s="10" customFormat="1" ht="22.5" customHeight="1" x14ac:dyDescent="0.2">
      <c r="A103" s="297"/>
      <c r="B103" s="87"/>
      <c r="C103" s="463"/>
      <c r="D103" s="464"/>
      <c r="E103" s="464"/>
      <c r="F103" s="464"/>
      <c r="G103" s="464"/>
      <c r="H103" s="464"/>
      <c r="I103" s="464"/>
      <c r="J103" s="464"/>
      <c r="K103" s="464"/>
      <c r="L103" s="465"/>
      <c r="M103" s="124"/>
      <c r="N103" s="319"/>
      <c r="O103" s="320"/>
    </row>
    <row r="104" spans="1:15" s="62" customFormat="1" ht="6" customHeight="1" x14ac:dyDescent="0.2">
      <c r="A104" s="183"/>
      <c r="B104" s="89"/>
      <c r="C104" s="89"/>
      <c r="D104" s="89"/>
      <c r="E104" s="84"/>
      <c r="F104" s="84"/>
      <c r="G104" s="84"/>
      <c r="H104" s="84"/>
      <c r="I104" s="84"/>
      <c r="J104" s="89"/>
      <c r="K104" s="89"/>
      <c r="L104" s="90"/>
      <c r="M104" s="21"/>
      <c r="N104" s="51"/>
      <c r="O104" s="267"/>
    </row>
    <row r="105" spans="1:15" s="18" customFormat="1" ht="23.25" customHeight="1" x14ac:dyDescent="0.2">
      <c r="A105" s="275"/>
      <c r="B105" s="466" t="s">
        <v>6</v>
      </c>
      <c r="C105" s="466"/>
      <c r="D105" s="466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99"/>
    </row>
    <row r="106" spans="1:15" ht="12.75" customHeight="1" x14ac:dyDescent="0.2">
      <c r="A106" s="267"/>
      <c r="B106" s="192" t="str">
        <f>B58</f>
        <v>FAPESP, SETEMBRO DE 2015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103"/>
      <c r="N106" s="18">
        <v>2</v>
      </c>
      <c r="O106" s="499"/>
    </row>
    <row r="107" spans="1:15" x14ac:dyDescent="0.2">
      <c r="O107" s="183"/>
    </row>
    <row r="108" spans="1:15" ht="18" x14ac:dyDescent="0.25">
      <c r="B108" s="312" t="str">
        <f>B60</f>
        <v>3- MATERIAL DE CONSUMO A SER ADQUIRIDO NO BRASIL</v>
      </c>
    </row>
    <row r="109" spans="1:15" x14ac:dyDescent="0.2">
      <c r="B109" s="468" t="s">
        <v>1</v>
      </c>
      <c r="C109" s="477" t="s">
        <v>8</v>
      </c>
      <c r="D109" s="495"/>
      <c r="E109" s="495"/>
      <c r="F109" s="495"/>
      <c r="G109" s="495"/>
      <c r="H109" s="495"/>
      <c r="I109" s="495"/>
      <c r="J109" s="495"/>
      <c r="K109" s="495"/>
      <c r="L109" s="495"/>
      <c r="M109" s="469" t="s">
        <v>97</v>
      </c>
      <c r="N109" s="471" t="s">
        <v>2</v>
      </c>
    </row>
    <row r="110" spans="1:15" x14ac:dyDescent="0.2">
      <c r="B110" s="468"/>
      <c r="C110" s="495"/>
      <c r="D110" s="495"/>
      <c r="E110" s="495"/>
      <c r="F110" s="495"/>
      <c r="G110" s="495"/>
      <c r="H110" s="495"/>
      <c r="I110" s="495"/>
      <c r="J110" s="495"/>
      <c r="K110" s="495"/>
      <c r="L110" s="495"/>
      <c r="M110" s="470"/>
      <c r="N110" s="472"/>
    </row>
    <row r="111" spans="1:15" s="10" customFormat="1" ht="22.5" customHeight="1" x14ac:dyDescent="0.2">
      <c r="A111" s="284"/>
      <c r="B111" s="156"/>
      <c r="C111" s="463"/>
      <c r="D111" s="464"/>
      <c r="E111" s="464"/>
      <c r="F111" s="464"/>
      <c r="G111" s="464"/>
      <c r="H111" s="464"/>
      <c r="I111" s="464"/>
      <c r="J111" s="464"/>
      <c r="K111" s="464"/>
      <c r="L111" s="465"/>
      <c r="M111" s="124"/>
      <c r="N111" s="319"/>
      <c r="O111" s="284"/>
    </row>
    <row r="112" spans="1:15" s="10" customFormat="1" ht="22.5" customHeight="1" x14ac:dyDescent="0.2">
      <c r="A112" s="284"/>
      <c r="B112" s="87"/>
      <c r="C112" s="463"/>
      <c r="D112" s="464"/>
      <c r="E112" s="464"/>
      <c r="F112" s="464"/>
      <c r="G112" s="464"/>
      <c r="H112" s="464"/>
      <c r="I112" s="464"/>
      <c r="J112" s="464"/>
      <c r="K112" s="464"/>
      <c r="L112" s="465"/>
      <c r="M112" s="124"/>
      <c r="N112" s="319"/>
      <c r="O112" s="284"/>
    </row>
    <row r="113" spans="1:15" s="10" customFormat="1" ht="22.5" customHeight="1" x14ac:dyDescent="0.2">
      <c r="A113" s="284"/>
      <c r="B113" s="87"/>
      <c r="C113" s="463"/>
      <c r="D113" s="464"/>
      <c r="E113" s="464"/>
      <c r="F113" s="464"/>
      <c r="G113" s="464"/>
      <c r="H113" s="464"/>
      <c r="I113" s="464"/>
      <c r="J113" s="464"/>
      <c r="K113" s="464"/>
      <c r="L113" s="465"/>
      <c r="M113" s="124"/>
      <c r="N113" s="319"/>
      <c r="O113" s="284"/>
    </row>
    <row r="114" spans="1:15" s="10" customFormat="1" ht="22.5" customHeight="1" x14ac:dyDescent="0.2">
      <c r="A114" s="284"/>
      <c r="B114" s="87"/>
      <c r="C114" s="463"/>
      <c r="D114" s="464"/>
      <c r="E114" s="464"/>
      <c r="F114" s="464"/>
      <c r="G114" s="464"/>
      <c r="H114" s="464"/>
      <c r="I114" s="464"/>
      <c r="J114" s="464"/>
      <c r="K114" s="464"/>
      <c r="L114" s="465"/>
      <c r="M114" s="124"/>
      <c r="N114" s="319"/>
      <c r="O114" s="284"/>
    </row>
    <row r="115" spans="1:15" s="10" customFormat="1" ht="22.5" customHeight="1" x14ac:dyDescent="0.2">
      <c r="A115" s="284"/>
      <c r="B115" s="87"/>
      <c r="C115" s="463"/>
      <c r="D115" s="464"/>
      <c r="E115" s="464"/>
      <c r="F115" s="464"/>
      <c r="G115" s="464"/>
      <c r="H115" s="464"/>
      <c r="I115" s="464"/>
      <c r="J115" s="464"/>
      <c r="K115" s="464"/>
      <c r="L115" s="465"/>
      <c r="M115" s="124"/>
      <c r="N115" s="319"/>
      <c r="O115" s="284"/>
    </row>
    <row r="116" spans="1:15" s="10" customFormat="1" ht="22.5" customHeight="1" x14ac:dyDescent="0.2">
      <c r="A116" s="284"/>
      <c r="B116" s="87"/>
      <c r="C116" s="463"/>
      <c r="D116" s="464"/>
      <c r="E116" s="464"/>
      <c r="F116" s="464"/>
      <c r="G116" s="464"/>
      <c r="H116" s="464"/>
      <c r="I116" s="464"/>
      <c r="J116" s="464"/>
      <c r="K116" s="464"/>
      <c r="L116" s="465"/>
      <c r="M116" s="124"/>
      <c r="N116" s="319"/>
      <c r="O116" s="284"/>
    </row>
    <row r="117" spans="1:15" s="10" customFormat="1" ht="22.5" customHeight="1" x14ac:dyDescent="0.2">
      <c r="A117" s="284"/>
      <c r="B117" s="87"/>
      <c r="C117" s="463"/>
      <c r="D117" s="464"/>
      <c r="E117" s="464"/>
      <c r="F117" s="464"/>
      <c r="G117" s="464"/>
      <c r="H117" s="464"/>
      <c r="I117" s="464"/>
      <c r="J117" s="464"/>
      <c r="K117" s="464"/>
      <c r="L117" s="465"/>
      <c r="M117" s="124"/>
      <c r="N117" s="319"/>
      <c r="O117" s="284"/>
    </row>
    <row r="118" spans="1:15" s="10" customFormat="1" ht="22.5" customHeight="1" x14ac:dyDescent="0.2">
      <c r="A118" s="284"/>
      <c r="B118" s="87"/>
      <c r="C118" s="463"/>
      <c r="D118" s="464"/>
      <c r="E118" s="464"/>
      <c r="F118" s="464"/>
      <c r="G118" s="464"/>
      <c r="H118" s="464"/>
      <c r="I118" s="464"/>
      <c r="J118" s="464"/>
      <c r="K118" s="464"/>
      <c r="L118" s="465"/>
      <c r="M118" s="124"/>
      <c r="N118" s="319"/>
      <c r="O118" s="284"/>
    </row>
    <row r="119" spans="1:15" s="10" customFormat="1" ht="22.5" customHeight="1" x14ac:dyDescent="0.2">
      <c r="A119" s="284"/>
      <c r="B119" s="87"/>
      <c r="C119" s="463"/>
      <c r="D119" s="464"/>
      <c r="E119" s="464"/>
      <c r="F119" s="464"/>
      <c r="G119" s="464"/>
      <c r="H119" s="464"/>
      <c r="I119" s="464"/>
      <c r="J119" s="464"/>
      <c r="K119" s="464"/>
      <c r="L119" s="465"/>
      <c r="M119" s="124"/>
      <c r="N119" s="319"/>
      <c r="O119" s="284"/>
    </row>
    <row r="120" spans="1:15" s="10" customFormat="1" ht="22.5" customHeight="1" x14ac:dyDescent="0.2">
      <c r="A120" s="284"/>
      <c r="B120" s="87"/>
      <c r="C120" s="463"/>
      <c r="D120" s="464"/>
      <c r="E120" s="464"/>
      <c r="F120" s="464"/>
      <c r="G120" s="464"/>
      <c r="H120" s="464"/>
      <c r="I120" s="464"/>
      <c r="J120" s="464"/>
      <c r="K120" s="464"/>
      <c r="L120" s="465"/>
      <c r="M120" s="124"/>
      <c r="N120" s="319"/>
      <c r="O120" s="284"/>
    </row>
    <row r="121" spans="1:15" s="10" customFormat="1" ht="22.5" customHeight="1" x14ac:dyDescent="0.2">
      <c r="A121" s="284"/>
      <c r="B121" s="87"/>
      <c r="C121" s="463"/>
      <c r="D121" s="464"/>
      <c r="E121" s="464"/>
      <c r="F121" s="464"/>
      <c r="G121" s="464"/>
      <c r="H121" s="464"/>
      <c r="I121" s="464"/>
      <c r="J121" s="464"/>
      <c r="K121" s="464"/>
      <c r="L121" s="465"/>
      <c r="M121" s="124"/>
      <c r="N121" s="319"/>
      <c r="O121" s="284"/>
    </row>
    <row r="122" spans="1:15" s="10" customFormat="1" ht="22.5" customHeight="1" x14ac:dyDescent="0.2">
      <c r="A122" s="284"/>
      <c r="B122" s="87"/>
      <c r="C122" s="463"/>
      <c r="D122" s="464"/>
      <c r="E122" s="464"/>
      <c r="F122" s="464"/>
      <c r="G122" s="464"/>
      <c r="H122" s="464"/>
      <c r="I122" s="464"/>
      <c r="J122" s="464"/>
      <c r="K122" s="464"/>
      <c r="L122" s="465"/>
      <c r="M122" s="124"/>
      <c r="N122" s="319"/>
      <c r="O122" s="284"/>
    </row>
    <row r="123" spans="1:15" s="10" customFormat="1" ht="22.5" customHeight="1" x14ac:dyDescent="0.2">
      <c r="A123" s="284"/>
      <c r="B123" s="87"/>
      <c r="C123" s="463"/>
      <c r="D123" s="464"/>
      <c r="E123" s="464"/>
      <c r="F123" s="464"/>
      <c r="G123" s="464"/>
      <c r="H123" s="464"/>
      <c r="I123" s="464"/>
      <c r="J123" s="464"/>
      <c r="K123" s="464"/>
      <c r="L123" s="465"/>
      <c r="M123" s="124"/>
      <c r="N123" s="319"/>
      <c r="O123" s="284"/>
    </row>
    <row r="124" spans="1:15" s="10" customFormat="1" ht="22.5" customHeight="1" x14ac:dyDescent="0.2">
      <c r="A124" s="284"/>
      <c r="B124" s="87"/>
      <c r="C124" s="463"/>
      <c r="D124" s="464"/>
      <c r="E124" s="464"/>
      <c r="F124" s="464"/>
      <c r="G124" s="464"/>
      <c r="H124" s="464"/>
      <c r="I124" s="464"/>
      <c r="J124" s="464"/>
      <c r="K124" s="464"/>
      <c r="L124" s="465"/>
      <c r="M124" s="124"/>
      <c r="N124" s="319"/>
      <c r="O124" s="284"/>
    </row>
    <row r="125" spans="1:15" s="10" customFormat="1" ht="22.5" customHeight="1" x14ac:dyDescent="0.2">
      <c r="A125" s="284"/>
      <c r="B125" s="87"/>
      <c r="C125" s="463"/>
      <c r="D125" s="464"/>
      <c r="E125" s="464"/>
      <c r="F125" s="464"/>
      <c r="G125" s="464"/>
      <c r="H125" s="464"/>
      <c r="I125" s="464"/>
      <c r="J125" s="464"/>
      <c r="K125" s="464"/>
      <c r="L125" s="465"/>
      <c r="M125" s="124"/>
      <c r="N125" s="319"/>
      <c r="O125" s="284"/>
    </row>
    <row r="126" spans="1:15" s="10" customFormat="1" ht="22.5" customHeight="1" x14ac:dyDescent="0.2">
      <c r="A126" s="284"/>
      <c r="B126" s="87"/>
      <c r="C126" s="463"/>
      <c r="D126" s="464"/>
      <c r="E126" s="464"/>
      <c r="F126" s="464"/>
      <c r="G126" s="464"/>
      <c r="H126" s="464"/>
      <c r="I126" s="464"/>
      <c r="J126" s="464"/>
      <c r="K126" s="464"/>
      <c r="L126" s="465"/>
      <c r="M126" s="124"/>
      <c r="N126" s="319"/>
      <c r="O126" s="284"/>
    </row>
    <row r="127" spans="1:15" s="10" customFormat="1" ht="22.5" customHeight="1" x14ac:dyDescent="0.2">
      <c r="A127" s="284"/>
      <c r="B127" s="87"/>
      <c r="C127" s="463"/>
      <c r="D127" s="464"/>
      <c r="E127" s="464"/>
      <c r="F127" s="464"/>
      <c r="G127" s="464"/>
      <c r="H127" s="464"/>
      <c r="I127" s="464"/>
      <c r="J127" s="464"/>
      <c r="K127" s="464"/>
      <c r="L127" s="465"/>
      <c r="M127" s="124"/>
      <c r="N127" s="319"/>
      <c r="O127" s="284"/>
    </row>
    <row r="128" spans="1:15" s="10" customFormat="1" ht="22.5" customHeight="1" x14ac:dyDescent="0.2">
      <c r="A128" s="284"/>
      <c r="B128" s="87"/>
      <c r="C128" s="463"/>
      <c r="D128" s="464"/>
      <c r="E128" s="464"/>
      <c r="F128" s="464"/>
      <c r="G128" s="464"/>
      <c r="H128" s="464"/>
      <c r="I128" s="464"/>
      <c r="J128" s="464"/>
      <c r="K128" s="464"/>
      <c r="L128" s="465"/>
      <c r="M128" s="124"/>
      <c r="N128" s="319"/>
      <c r="O128" s="284"/>
    </row>
    <row r="129" spans="1:15" s="10" customFormat="1" ht="22.5" customHeight="1" x14ac:dyDescent="0.2">
      <c r="A129" s="284"/>
      <c r="B129" s="87"/>
      <c r="C129" s="463"/>
      <c r="D129" s="464"/>
      <c r="E129" s="464"/>
      <c r="F129" s="464"/>
      <c r="G129" s="464"/>
      <c r="H129" s="464"/>
      <c r="I129" s="464"/>
      <c r="J129" s="464"/>
      <c r="K129" s="464"/>
      <c r="L129" s="465"/>
      <c r="M129" s="124"/>
      <c r="N129" s="319"/>
      <c r="O129" s="284"/>
    </row>
    <row r="130" spans="1:15" s="10" customFormat="1" ht="22.5" customHeight="1" x14ac:dyDescent="0.2">
      <c r="A130" s="284"/>
      <c r="B130" s="87"/>
      <c r="C130" s="463"/>
      <c r="D130" s="464"/>
      <c r="E130" s="464"/>
      <c r="F130" s="464"/>
      <c r="G130" s="464"/>
      <c r="H130" s="464"/>
      <c r="I130" s="464"/>
      <c r="J130" s="464"/>
      <c r="K130" s="464"/>
      <c r="L130" s="465"/>
      <c r="M130" s="124"/>
      <c r="N130" s="319"/>
      <c r="O130" s="284"/>
    </row>
    <row r="131" spans="1:15" s="10" customFormat="1" ht="22.5" customHeight="1" x14ac:dyDescent="0.2">
      <c r="A131" s="284"/>
      <c r="B131" s="87"/>
      <c r="C131" s="463"/>
      <c r="D131" s="464"/>
      <c r="E131" s="464"/>
      <c r="F131" s="464"/>
      <c r="G131" s="464"/>
      <c r="H131" s="464"/>
      <c r="I131" s="464"/>
      <c r="J131" s="464"/>
      <c r="K131" s="464"/>
      <c r="L131" s="465"/>
      <c r="M131" s="124"/>
      <c r="N131" s="319"/>
      <c r="O131" s="284"/>
    </row>
    <row r="132" spans="1:15" s="10" customFormat="1" ht="22.5" customHeight="1" x14ac:dyDescent="0.2">
      <c r="A132" s="284"/>
      <c r="B132" s="87"/>
      <c r="C132" s="463"/>
      <c r="D132" s="464"/>
      <c r="E132" s="464"/>
      <c r="F132" s="464"/>
      <c r="G132" s="464"/>
      <c r="H132" s="464"/>
      <c r="I132" s="464"/>
      <c r="J132" s="464"/>
      <c r="K132" s="464"/>
      <c r="L132" s="465"/>
      <c r="M132" s="124"/>
      <c r="N132" s="319"/>
      <c r="O132" s="284"/>
    </row>
    <row r="133" spans="1:15" s="10" customFormat="1" ht="22.5" customHeight="1" x14ac:dyDescent="0.2">
      <c r="A133" s="284"/>
      <c r="B133" s="87"/>
      <c r="C133" s="463"/>
      <c r="D133" s="464"/>
      <c r="E133" s="464"/>
      <c r="F133" s="464"/>
      <c r="G133" s="464"/>
      <c r="H133" s="464"/>
      <c r="I133" s="464"/>
      <c r="J133" s="464"/>
      <c r="K133" s="464"/>
      <c r="L133" s="465"/>
      <c r="M133" s="124"/>
      <c r="N133" s="319"/>
      <c r="O133" s="284"/>
    </row>
    <row r="134" spans="1:15" s="10" customFormat="1" ht="22.5" customHeight="1" x14ac:dyDescent="0.2">
      <c r="A134" s="284"/>
      <c r="B134" s="87"/>
      <c r="C134" s="463"/>
      <c r="D134" s="464"/>
      <c r="E134" s="464"/>
      <c r="F134" s="464"/>
      <c r="G134" s="464"/>
      <c r="H134" s="464"/>
      <c r="I134" s="464"/>
      <c r="J134" s="464"/>
      <c r="K134" s="464"/>
      <c r="L134" s="465"/>
      <c r="M134" s="124"/>
      <c r="N134" s="319"/>
      <c r="O134" s="284"/>
    </row>
    <row r="135" spans="1:15" s="10" customFormat="1" ht="22.5" customHeight="1" x14ac:dyDescent="0.2">
      <c r="A135" s="284"/>
      <c r="B135" s="87"/>
      <c r="C135" s="463"/>
      <c r="D135" s="464"/>
      <c r="E135" s="464"/>
      <c r="F135" s="464"/>
      <c r="G135" s="464"/>
      <c r="H135" s="464"/>
      <c r="I135" s="464"/>
      <c r="J135" s="464"/>
      <c r="K135" s="464"/>
      <c r="L135" s="465"/>
      <c r="M135" s="124"/>
      <c r="N135" s="319"/>
      <c r="O135" s="284"/>
    </row>
    <row r="136" spans="1:15" s="10" customFormat="1" ht="22.5" customHeight="1" x14ac:dyDescent="0.2">
      <c r="A136" s="284"/>
      <c r="B136" s="87"/>
      <c r="C136" s="463"/>
      <c r="D136" s="464"/>
      <c r="E136" s="464"/>
      <c r="F136" s="464"/>
      <c r="G136" s="464"/>
      <c r="H136" s="464"/>
      <c r="I136" s="464"/>
      <c r="J136" s="464"/>
      <c r="K136" s="464"/>
      <c r="L136" s="465"/>
      <c r="M136" s="124"/>
      <c r="N136" s="319"/>
      <c r="O136" s="284"/>
    </row>
    <row r="137" spans="1:15" s="10" customFormat="1" ht="22.5" customHeight="1" x14ac:dyDescent="0.2">
      <c r="A137" s="284"/>
      <c r="B137" s="87"/>
      <c r="C137" s="463"/>
      <c r="D137" s="464"/>
      <c r="E137" s="464"/>
      <c r="F137" s="464"/>
      <c r="G137" s="464"/>
      <c r="H137" s="464"/>
      <c r="I137" s="464"/>
      <c r="J137" s="464"/>
      <c r="K137" s="464"/>
      <c r="L137" s="465"/>
      <c r="M137" s="124"/>
      <c r="N137" s="319"/>
      <c r="O137" s="284"/>
    </row>
    <row r="138" spans="1:15" s="10" customFormat="1" ht="22.5" customHeight="1" x14ac:dyDescent="0.2">
      <c r="A138" s="284"/>
      <c r="B138" s="156"/>
      <c r="C138" s="463"/>
      <c r="D138" s="464"/>
      <c r="E138" s="464"/>
      <c r="F138" s="464"/>
      <c r="G138" s="464"/>
      <c r="H138" s="464"/>
      <c r="I138" s="464"/>
      <c r="J138" s="464"/>
      <c r="K138" s="464"/>
      <c r="L138" s="465"/>
      <c r="M138" s="124"/>
      <c r="N138" s="319"/>
      <c r="O138" s="284"/>
    </row>
    <row r="139" spans="1:15" s="10" customFormat="1" ht="22.5" customHeight="1" x14ac:dyDescent="0.2">
      <c r="A139" s="284"/>
      <c r="B139" s="87"/>
      <c r="C139" s="463"/>
      <c r="D139" s="464"/>
      <c r="E139" s="464"/>
      <c r="F139" s="464"/>
      <c r="G139" s="464"/>
      <c r="H139" s="464"/>
      <c r="I139" s="464"/>
      <c r="J139" s="464"/>
      <c r="K139" s="464"/>
      <c r="L139" s="465"/>
      <c r="M139" s="124"/>
      <c r="N139" s="319"/>
      <c r="O139" s="284"/>
    </row>
    <row r="140" spans="1:15" s="10" customFormat="1" ht="22.5" customHeight="1" x14ac:dyDescent="0.2">
      <c r="A140" s="284"/>
      <c r="B140" s="87"/>
      <c r="C140" s="463"/>
      <c r="D140" s="464"/>
      <c r="E140" s="464"/>
      <c r="F140" s="464"/>
      <c r="G140" s="464"/>
      <c r="H140" s="464"/>
      <c r="I140" s="464"/>
      <c r="J140" s="464"/>
      <c r="K140" s="464"/>
      <c r="L140" s="465"/>
      <c r="M140" s="124"/>
      <c r="N140" s="319"/>
      <c r="O140" s="284"/>
    </row>
    <row r="141" spans="1:15" s="10" customFormat="1" ht="22.5" customHeight="1" x14ac:dyDescent="0.2">
      <c r="A141" s="284"/>
      <c r="B141" s="87"/>
      <c r="C141" s="463"/>
      <c r="D141" s="464"/>
      <c r="E141" s="464"/>
      <c r="F141" s="464"/>
      <c r="G141" s="464"/>
      <c r="H141" s="464"/>
      <c r="I141" s="464"/>
      <c r="J141" s="464"/>
      <c r="K141" s="464"/>
      <c r="L141" s="465"/>
      <c r="M141" s="124"/>
      <c r="N141" s="319"/>
      <c r="O141" s="284"/>
    </row>
    <row r="142" spans="1:15" s="10" customFormat="1" ht="22.5" customHeight="1" x14ac:dyDescent="0.2">
      <c r="A142" s="284"/>
      <c r="B142" s="87"/>
      <c r="C142" s="463"/>
      <c r="D142" s="464"/>
      <c r="E142" s="464"/>
      <c r="F142" s="464"/>
      <c r="G142" s="464"/>
      <c r="H142" s="464"/>
      <c r="I142" s="464"/>
      <c r="J142" s="464"/>
      <c r="K142" s="464"/>
      <c r="L142" s="465"/>
      <c r="M142" s="124"/>
      <c r="N142" s="319"/>
      <c r="O142" s="284"/>
    </row>
    <row r="143" spans="1:15" s="10" customFormat="1" ht="22.5" customHeight="1" x14ac:dyDescent="0.2">
      <c r="A143" s="284"/>
      <c r="B143" s="87"/>
      <c r="C143" s="463"/>
      <c r="D143" s="464"/>
      <c r="E143" s="464"/>
      <c r="F143" s="464"/>
      <c r="G143" s="464"/>
      <c r="H143" s="464"/>
      <c r="I143" s="464"/>
      <c r="J143" s="464"/>
      <c r="K143" s="464"/>
      <c r="L143" s="465"/>
      <c r="M143" s="124"/>
      <c r="N143" s="319"/>
      <c r="O143" s="284"/>
    </row>
    <row r="144" spans="1:15" s="10" customFormat="1" ht="22.5" customHeight="1" x14ac:dyDescent="0.2">
      <c r="A144" s="284"/>
      <c r="B144" s="87"/>
      <c r="C144" s="463"/>
      <c r="D144" s="464"/>
      <c r="E144" s="464"/>
      <c r="F144" s="464"/>
      <c r="G144" s="464"/>
      <c r="H144" s="464"/>
      <c r="I144" s="464"/>
      <c r="J144" s="464"/>
      <c r="K144" s="464"/>
      <c r="L144" s="465"/>
      <c r="M144" s="124"/>
      <c r="N144" s="319"/>
      <c r="O144" s="284"/>
    </row>
    <row r="145" spans="1:15" s="10" customFormat="1" ht="22.5" customHeight="1" x14ac:dyDescent="0.2">
      <c r="A145" s="284"/>
      <c r="B145" s="87"/>
      <c r="C145" s="463"/>
      <c r="D145" s="464"/>
      <c r="E145" s="464"/>
      <c r="F145" s="464"/>
      <c r="G145" s="464"/>
      <c r="H145" s="464"/>
      <c r="I145" s="464"/>
      <c r="J145" s="464"/>
      <c r="K145" s="464"/>
      <c r="L145" s="465"/>
      <c r="M145" s="124"/>
      <c r="N145" s="319"/>
      <c r="O145" s="284"/>
    </row>
    <row r="146" spans="1:15" s="10" customFormat="1" ht="22.5" customHeight="1" x14ac:dyDescent="0.2">
      <c r="A146" s="284"/>
      <c r="B146" s="87"/>
      <c r="C146" s="463"/>
      <c r="D146" s="464"/>
      <c r="E146" s="464"/>
      <c r="F146" s="464"/>
      <c r="G146" s="464"/>
      <c r="H146" s="464"/>
      <c r="I146" s="464"/>
      <c r="J146" s="464"/>
      <c r="K146" s="464"/>
      <c r="L146" s="465"/>
      <c r="M146" s="124"/>
      <c r="N146" s="319"/>
      <c r="O146" s="284"/>
    </row>
    <row r="147" spans="1:15" s="10" customFormat="1" ht="22.5" customHeight="1" x14ac:dyDescent="0.2">
      <c r="A147" s="284"/>
      <c r="B147" s="87"/>
      <c r="C147" s="463"/>
      <c r="D147" s="464"/>
      <c r="E147" s="464"/>
      <c r="F147" s="464"/>
      <c r="G147" s="464"/>
      <c r="H147" s="464"/>
      <c r="I147" s="464"/>
      <c r="J147" s="464"/>
      <c r="K147" s="464"/>
      <c r="L147" s="465"/>
      <c r="M147" s="124"/>
      <c r="N147" s="319"/>
      <c r="O147" s="284"/>
    </row>
    <row r="148" spans="1:15" s="10" customFormat="1" ht="22.5" customHeight="1" x14ac:dyDescent="0.2">
      <c r="A148" s="284"/>
      <c r="B148" s="87"/>
      <c r="C148" s="463"/>
      <c r="D148" s="464"/>
      <c r="E148" s="464"/>
      <c r="F148" s="464"/>
      <c r="G148" s="464"/>
      <c r="H148" s="464"/>
      <c r="I148" s="464"/>
      <c r="J148" s="464"/>
      <c r="K148" s="464"/>
      <c r="L148" s="465"/>
      <c r="M148" s="124"/>
      <c r="N148" s="319"/>
      <c r="O148" s="284"/>
    </row>
    <row r="149" spans="1:15" s="10" customFormat="1" ht="22.5" customHeight="1" x14ac:dyDescent="0.2">
      <c r="A149" s="284"/>
      <c r="B149" s="87"/>
      <c r="C149" s="463"/>
      <c r="D149" s="464"/>
      <c r="E149" s="464"/>
      <c r="F149" s="464"/>
      <c r="G149" s="464"/>
      <c r="H149" s="464"/>
      <c r="I149" s="464"/>
      <c r="J149" s="464"/>
      <c r="K149" s="464"/>
      <c r="L149" s="465"/>
      <c r="M149" s="124"/>
      <c r="N149" s="319"/>
      <c r="O149" s="284"/>
    </row>
    <row r="150" spans="1:15" s="10" customFormat="1" ht="22.5" customHeight="1" x14ac:dyDescent="0.2">
      <c r="A150" s="284"/>
      <c r="B150" s="87"/>
      <c r="C150" s="463"/>
      <c r="D150" s="464"/>
      <c r="E150" s="464"/>
      <c r="F150" s="464"/>
      <c r="G150" s="464"/>
      <c r="H150" s="464"/>
      <c r="I150" s="464"/>
      <c r="J150" s="464"/>
      <c r="K150" s="464"/>
      <c r="L150" s="465"/>
      <c r="M150" s="124"/>
      <c r="N150" s="319"/>
      <c r="O150" s="284"/>
    </row>
    <row r="151" spans="1:15" s="10" customFormat="1" ht="22.5" customHeight="1" x14ac:dyDescent="0.2">
      <c r="A151" s="284"/>
      <c r="B151" s="87"/>
      <c r="C151" s="463"/>
      <c r="D151" s="464"/>
      <c r="E151" s="464"/>
      <c r="F151" s="464"/>
      <c r="G151" s="464"/>
      <c r="H151" s="464"/>
      <c r="I151" s="464"/>
      <c r="J151" s="464"/>
      <c r="K151" s="464"/>
      <c r="L151" s="465"/>
      <c r="M151" s="124"/>
      <c r="N151" s="319"/>
      <c r="O151" s="284"/>
    </row>
    <row r="152" spans="1:15" ht="4.5" customHeight="1" x14ac:dyDescent="0.2">
      <c r="B152" s="89"/>
      <c r="C152" s="89"/>
      <c r="D152" s="89"/>
      <c r="E152" s="84"/>
      <c r="F152" s="84"/>
      <c r="G152" s="84"/>
      <c r="H152" s="84"/>
      <c r="I152" s="84"/>
      <c r="J152" s="89"/>
      <c r="K152" s="89"/>
      <c r="L152" s="90"/>
      <c r="M152" s="21"/>
    </row>
    <row r="153" spans="1:15" ht="19.5" customHeight="1" x14ac:dyDescent="0.2">
      <c r="B153" s="466" t="s">
        <v>6</v>
      </c>
      <c r="C153" s="466"/>
      <c r="D153" s="466"/>
      <c r="E153" s="466"/>
      <c r="F153" s="466"/>
      <c r="G153" s="466"/>
      <c r="H153" s="466"/>
      <c r="I153" s="466"/>
      <c r="J153" s="466"/>
      <c r="K153" s="466"/>
      <c r="L153" s="466"/>
      <c r="M153" s="466"/>
      <c r="N153" s="466"/>
    </row>
    <row r="154" spans="1:15" x14ac:dyDescent="0.2">
      <c r="B154" s="192" t="str">
        <f>B106</f>
        <v>FAPESP, SETEMBRO DE 2015</v>
      </c>
      <c r="C154" s="315"/>
      <c r="D154" s="315"/>
      <c r="E154" s="315"/>
      <c r="F154" s="315"/>
      <c r="G154" s="315"/>
      <c r="H154" s="315"/>
      <c r="I154" s="315"/>
      <c r="J154" s="315"/>
      <c r="K154" s="315"/>
      <c r="L154" s="315"/>
      <c r="M154" s="103"/>
      <c r="N154" s="18">
        <v>3</v>
      </c>
    </row>
    <row r="155" spans="1:15" x14ac:dyDescent="0.2"/>
    <row r="156" spans="1:15" x14ac:dyDescent="0.2"/>
    <row r="157" spans="1:15" x14ac:dyDescent="0.2">
      <c r="A157" s="316"/>
      <c r="O157" s="316"/>
    </row>
    <row r="158" spans="1:15" x14ac:dyDescent="0.2">
      <c r="A158" s="316"/>
      <c r="O158" s="316"/>
    </row>
    <row r="159" spans="1:15" x14ac:dyDescent="0.2">
      <c r="A159" s="316"/>
      <c r="O159" s="316"/>
    </row>
    <row r="160" spans="1:15" x14ac:dyDescent="0.2">
      <c r="A160" s="316"/>
      <c r="O160" s="316"/>
    </row>
    <row r="161" spans="1:243" x14ac:dyDescent="0.2">
      <c r="A161" s="316"/>
      <c r="O161" s="316"/>
    </row>
    <row r="162" spans="1:243" x14ac:dyDescent="0.2">
      <c r="A162" s="316"/>
      <c r="O162" s="316"/>
    </row>
    <row r="163" spans="1:243" x14ac:dyDescent="0.2">
      <c r="A163" s="316"/>
      <c r="O163" s="316"/>
    </row>
    <row r="164" spans="1:243" x14ac:dyDescent="0.2"/>
    <row r="165" spans="1:243" x14ac:dyDescent="0.2"/>
    <row r="166" spans="1:243" x14ac:dyDescent="0.2"/>
    <row r="167" spans="1:243" x14ac:dyDescent="0.2"/>
    <row r="168" spans="1:243" ht="16.5" customHeight="1" x14ac:dyDescent="0.2">
      <c r="B168" s="172" t="s">
        <v>86</v>
      </c>
    </row>
    <row r="169" spans="1:243" ht="16.5" customHeight="1" x14ac:dyDescent="0.25">
      <c r="B169" s="172" t="s">
        <v>87</v>
      </c>
    </row>
    <row r="170" spans="1:243" x14ac:dyDescent="0.2"/>
    <row r="171" spans="1:243" ht="15" x14ac:dyDescent="0.2">
      <c r="B171" s="113"/>
      <c r="E171" s="51"/>
      <c r="M171" s="64"/>
    </row>
    <row r="172" spans="1:243" ht="9.75" customHeight="1" x14ac:dyDescent="0.2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 x14ac:dyDescent="0.2">
      <c r="B173" s="501" t="s">
        <v>19</v>
      </c>
      <c r="C173" s="501"/>
      <c r="D173" s="501"/>
      <c r="E173" s="501"/>
      <c r="F173" s="501"/>
      <c r="G173" s="501"/>
      <c r="H173" s="501"/>
      <c r="I173" s="501"/>
      <c r="J173" s="501"/>
      <c r="K173" s="501"/>
      <c r="L173" s="501"/>
      <c r="M173" s="501"/>
      <c r="N173" s="501"/>
      <c r="O173" s="179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IE173" s="50"/>
      <c r="IF173" s="50"/>
      <c r="IG173" s="50"/>
      <c r="IH173" s="50"/>
      <c r="II173" s="50"/>
    </row>
    <row r="174" spans="1:243" ht="18.75" customHeight="1" x14ac:dyDescent="0.2">
      <c r="B174" s="501" t="s">
        <v>20</v>
      </c>
      <c r="C174" s="501"/>
      <c r="D174" s="501"/>
      <c r="E174" s="501"/>
      <c r="F174" s="501"/>
      <c r="G174" s="501"/>
      <c r="H174" s="501"/>
      <c r="I174" s="501"/>
      <c r="J174" s="501"/>
      <c r="K174" s="501"/>
      <c r="L174" s="501"/>
      <c r="M174" s="501"/>
      <c r="N174" s="501"/>
      <c r="O174" s="179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IE174" s="50"/>
      <c r="IF174" s="50"/>
      <c r="IG174" s="50"/>
      <c r="IH174" s="50"/>
      <c r="II174" s="50"/>
    </row>
    <row r="175" spans="1:243" ht="9.75" customHeight="1" x14ac:dyDescent="0.2">
      <c r="B175" s="92"/>
      <c r="C175" s="92"/>
      <c r="E175" s="92"/>
      <c r="F175" s="93"/>
      <c r="G175" s="93"/>
      <c r="H175" s="93"/>
      <c r="I175" s="93"/>
      <c r="J175" s="93"/>
      <c r="K175" s="93"/>
      <c r="L175" s="93"/>
      <c r="M175" s="93"/>
      <c r="N175" s="93"/>
      <c r="O175" s="179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IE175" s="50"/>
      <c r="IF175" s="50"/>
      <c r="IG175" s="50"/>
      <c r="IH175" s="50"/>
      <c r="II175" s="50"/>
    </row>
    <row r="176" spans="1:243" ht="19.5" customHeight="1" x14ac:dyDescent="0.2">
      <c r="B176" s="500" t="s">
        <v>9</v>
      </c>
      <c r="C176" s="500"/>
      <c r="D176" s="500"/>
      <c r="E176" s="500"/>
      <c r="F176" s="500"/>
      <c r="G176" s="500"/>
      <c r="H176" s="500"/>
      <c r="I176" s="500"/>
      <c r="J176" s="500"/>
      <c r="K176" s="500"/>
      <c r="L176" s="500"/>
      <c r="M176" s="500"/>
      <c r="N176" s="500"/>
      <c r="O176" s="179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IE176" s="50"/>
      <c r="IF176" s="50"/>
      <c r="IG176" s="50"/>
      <c r="IH176" s="50"/>
      <c r="II176" s="50"/>
    </row>
    <row r="177" spans="2:243" ht="7.5" customHeight="1" x14ac:dyDescent="0.2">
      <c r="B177" s="94"/>
      <c r="C177" s="94"/>
      <c r="E177" s="94"/>
      <c r="F177" s="2"/>
      <c r="G177" s="2"/>
      <c r="H177" s="2"/>
      <c r="I177" s="2"/>
      <c r="J177" s="2"/>
      <c r="K177" s="2"/>
      <c r="L177" s="2"/>
      <c r="M177" s="2"/>
      <c r="N177" s="2"/>
      <c r="O177" s="179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IE177" s="50"/>
      <c r="IF177" s="50"/>
      <c r="IG177" s="50"/>
      <c r="IH177" s="50"/>
      <c r="II177" s="50"/>
    </row>
    <row r="178" spans="2:243" ht="18" customHeight="1" x14ac:dyDescent="0.25">
      <c r="B178" s="498" t="s">
        <v>21</v>
      </c>
      <c r="C178" s="498"/>
      <c r="D178" s="498"/>
      <c r="E178" s="498"/>
      <c r="F178" s="498"/>
      <c r="G178" s="498"/>
      <c r="H178" s="498"/>
      <c r="I178" s="498"/>
      <c r="J178" s="498"/>
      <c r="K178" s="498"/>
      <c r="L178" s="498"/>
      <c r="M178" s="498"/>
      <c r="N178" s="498"/>
      <c r="O178" s="179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IE178" s="50"/>
      <c r="IF178" s="50"/>
      <c r="IG178" s="50"/>
      <c r="IH178" s="50"/>
      <c r="II178" s="50"/>
    </row>
    <row r="179" spans="2:243" ht="13.5" customHeight="1" x14ac:dyDescent="0.2">
      <c r="B179" s="497" t="s">
        <v>22</v>
      </c>
      <c r="C179" s="497"/>
      <c r="D179" s="497"/>
      <c r="E179" s="497"/>
      <c r="F179" s="497"/>
      <c r="G179" s="497"/>
      <c r="H179" s="497"/>
      <c r="I179" s="497"/>
      <c r="J179" s="497"/>
      <c r="K179" s="497"/>
      <c r="L179" s="497"/>
      <c r="M179" s="497"/>
      <c r="N179" s="497"/>
      <c r="O179" s="179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IE179" s="50"/>
      <c r="IF179" s="50"/>
      <c r="IG179" s="50"/>
      <c r="IH179" s="50"/>
      <c r="II179" s="50"/>
    </row>
    <row r="180" spans="2:243" ht="18" customHeight="1" x14ac:dyDescent="0.25">
      <c r="B180" s="496" t="s">
        <v>23</v>
      </c>
      <c r="C180" s="496"/>
      <c r="D180" s="496"/>
      <c r="E180" s="496"/>
      <c r="F180" s="496"/>
      <c r="G180" s="496"/>
      <c r="H180" s="496"/>
      <c r="I180" s="496"/>
      <c r="J180" s="496"/>
      <c r="K180" s="496"/>
      <c r="L180" s="496"/>
      <c r="M180" s="496"/>
      <c r="N180" s="496"/>
      <c r="O180" s="179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IE180" s="52"/>
      <c r="IF180" s="52"/>
      <c r="IG180" s="52"/>
      <c r="IH180" s="52"/>
      <c r="II180" s="52"/>
    </row>
    <row r="181" spans="2:243" ht="18" customHeight="1" x14ac:dyDescent="0.25">
      <c r="B181" s="496" t="s">
        <v>24</v>
      </c>
      <c r="C181" s="496"/>
      <c r="D181" s="496"/>
      <c r="E181" s="496"/>
      <c r="F181" s="496"/>
      <c r="G181" s="496"/>
      <c r="H181" s="496"/>
      <c r="I181" s="496"/>
      <c r="J181" s="496"/>
      <c r="K181" s="496"/>
      <c r="L181" s="496"/>
      <c r="M181" s="496"/>
      <c r="N181" s="496"/>
      <c r="O181" s="179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IE181" s="52"/>
      <c r="IF181" s="52"/>
      <c r="IG181" s="52"/>
      <c r="IH181" s="52"/>
      <c r="II181" s="52"/>
    </row>
    <row r="182" spans="2:243" ht="18" customHeight="1" x14ac:dyDescent="0.25">
      <c r="B182" s="487" t="s">
        <v>106</v>
      </c>
      <c r="C182" s="487"/>
      <c r="D182" s="487"/>
      <c r="E182" s="487"/>
      <c r="F182" s="487"/>
      <c r="G182" s="487"/>
      <c r="H182" s="487"/>
      <c r="I182" s="487"/>
      <c r="J182" s="487"/>
      <c r="K182" s="487"/>
      <c r="L182" s="487"/>
      <c r="M182" s="487"/>
      <c r="N182" s="487"/>
    </row>
    <row r="183" spans="2:243" ht="18" customHeight="1" x14ac:dyDescent="0.25">
      <c r="B183" s="487" t="s">
        <v>128</v>
      </c>
      <c r="C183" s="487"/>
      <c r="D183" s="487"/>
      <c r="E183" s="487"/>
      <c r="F183" s="487"/>
      <c r="G183" s="487"/>
      <c r="H183" s="487"/>
      <c r="I183" s="487"/>
      <c r="J183" s="487"/>
      <c r="K183" s="487"/>
      <c r="L183" s="487"/>
      <c r="M183" s="487"/>
      <c r="N183" s="487"/>
    </row>
    <row r="184" spans="2:243" ht="18" customHeight="1" x14ac:dyDescent="0.25">
      <c r="B184" s="487" t="s">
        <v>100</v>
      </c>
      <c r="C184" s="487"/>
      <c r="D184" s="487"/>
      <c r="E184" s="487"/>
      <c r="F184" s="487"/>
      <c r="G184" s="487"/>
      <c r="H184" s="487"/>
      <c r="I184" s="487"/>
      <c r="J184" s="487"/>
      <c r="K184" s="487"/>
      <c r="L184" s="487"/>
      <c r="M184" s="487"/>
      <c r="N184" s="487"/>
    </row>
    <row r="185" spans="2:243" ht="18" customHeight="1" x14ac:dyDescent="0.25">
      <c r="B185" s="487" t="s">
        <v>99</v>
      </c>
      <c r="C185" s="487"/>
      <c r="D185" s="487"/>
      <c r="E185" s="487"/>
      <c r="F185" s="487"/>
      <c r="G185" s="487"/>
      <c r="H185" s="487"/>
      <c r="I185" s="487"/>
      <c r="J185" s="487"/>
      <c r="K185" s="487"/>
      <c r="L185" s="487"/>
      <c r="M185" s="487"/>
      <c r="N185" s="487"/>
    </row>
    <row r="186" spans="2:243" ht="10.5" customHeight="1" x14ac:dyDescent="0.2">
      <c r="B186" s="95" t="s">
        <v>12</v>
      </c>
      <c r="C186" s="95"/>
      <c r="D186" s="51"/>
      <c r="E186" s="95"/>
      <c r="F186" s="50"/>
      <c r="G186" s="50"/>
      <c r="H186" s="50"/>
      <c r="I186" s="50"/>
      <c r="J186" s="50"/>
      <c r="K186" s="50"/>
      <c r="M186" s="50"/>
      <c r="N186" s="50"/>
    </row>
    <row r="187" spans="2:243" ht="20.25" customHeight="1" x14ac:dyDescent="0.2">
      <c r="B187" s="96" t="s">
        <v>25</v>
      </c>
      <c r="C187" s="95"/>
      <c r="D187" s="51"/>
      <c r="E187" s="95"/>
      <c r="F187" s="50"/>
      <c r="G187" s="50"/>
      <c r="H187" s="50"/>
      <c r="I187" s="50"/>
      <c r="J187" s="50"/>
      <c r="K187" s="50"/>
      <c r="M187" s="50"/>
      <c r="N187" s="50"/>
    </row>
    <row r="188" spans="2:243" ht="19.5" customHeight="1" x14ac:dyDescent="0.2">
      <c r="B188" s="96"/>
      <c r="C188" s="95"/>
      <c r="D188" s="51"/>
      <c r="E188" s="95"/>
      <c r="F188" s="50"/>
      <c r="G188" s="50"/>
      <c r="H188" s="50"/>
      <c r="I188" s="50"/>
      <c r="J188" s="50"/>
      <c r="K188" s="50"/>
      <c r="M188" s="50"/>
      <c r="N188" s="50"/>
    </row>
    <row r="189" spans="2:243" x14ac:dyDescent="0.2">
      <c r="B189" s="488" t="s">
        <v>91</v>
      </c>
      <c r="C189" s="488"/>
      <c r="D189" s="488"/>
      <c r="E189" s="488"/>
      <c r="F189" s="488"/>
      <c r="G189" s="488"/>
      <c r="H189" s="488"/>
      <c r="I189" s="488"/>
      <c r="J189" s="488"/>
      <c r="K189" s="488"/>
      <c r="L189" s="488"/>
      <c r="M189" s="488"/>
      <c r="N189" s="195"/>
    </row>
    <row r="190" spans="2:243" ht="18" customHeight="1" x14ac:dyDescent="0.2">
      <c r="B190" s="491" t="s">
        <v>26</v>
      </c>
      <c r="C190" s="491"/>
      <c r="D190" s="491"/>
      <c r="E190" s="491"/>
      <c r="F190" s="491"/>
      <c r="G190" s="491"/>
      <c r="H190" s="491"/>
      <c r="I190" s="491"/>
      <c r="J190" s="491"/>
      <c r="K190" s="491"/>
      <c r="L190" s="491"/>
      <c r="M190" s="491"/>
      <c r="N190" s="491"/>
    </row>
    <row r="191" spans="2:243" ht="13.5" customHeight="1" x14ac:dyDescent="0.2">
      <c r="B191" s="95"/>
      <c r="C191" s="95"/>
      <c r="D191" s="51"/>
      <c r="E191" s="95"/>
      <c r="F191" s="50"/>
      <c r="G191" s="50"/>
      <c r="H191" s="50"/>
      <c r="I191" s="50"/>
      <c r="J191" s="50"/>
      <c r="K191" s="50"/>
      <c r="M191" s="50"/>
      <c r="N191" s="50"/>
    </row>
    <row r="192" spans="2:243" x14ac:dyDescent="0.2">
      <c r="B192" s="96" t="s">
        <v>27</v>
      </c>
      <c r="D192" s="51"/>
    </row>
    <row r="193" spans="1:236" ht="10.5" customHeight="1" x14ac:dyDescent="0.2"/>
    <row r="194" spans="1:236" s="106" customFormat="1" ht="17.25" customHeight="1" x14ac:dyDescent="0.2">
      <c r="A194" s="276"/>
      <c r="B194" s="240" t="s">
        <v>1</v>
      </c>
      <c r="C194" s="492" t="s">
        <v>8</v>
      </c>
      <c r="D194" s="493"/>
      <c r="E194" s="493"/>
      <c r="F194" s="493"/>
      <c r="G194" s="493"/>
      <c r="H194" s="493"/>
      <c r="I194" s="493"/>
      <c r="J194" s="493"/>
      <c r="K194" s="494"/>
      <c r="L194" s="468" t="s">
        <v>4</v>
      </c>
      <c r="M194" s="468"/>
      <c r="N194" s="241" t="s">
        <v>2</v>
      </c>
      <c r="O194" s="269"/>
    </row>
    <row r="195" spans="1:236" customFormat="1" ht="16.5" customHeight="1" x14ac:dyDescent="0.2">
      <c r="A195" s="181"/>
      <c r="B195" s="130">
        <v>1</v>
      </c>
      <c r="C195" s="480" t="s">
        <v>28</v>
      </c>
      <c r="D195" s="481"/>
      <c r="E195" s="481"/>
      <c r="F195" s="481"/>
      <c r="G195" s="481"/>
      <c r="H195" s="481"/>
      <c r="I195" s="481"/>
      <c r="J195" s="481"/>
      <c r="K195" s="481"/>
      <c r="L195" s="489">
        <v>1000</v>
      </c>
      <c r="M195" s="490"/>
      <c r="N195" s="97"/>
      <c r="O195" s="261"/>
      <c r="IA195" s="73"/>
      <c r="IB195" s="19"/>
    </row>
    <row r="196" spans="1:236" customFormat="1" ht="16.5" customHeight="1" x14ac:dyDescent="0.2">
      <c r="A196" s="181"/>
      <c r="B196" s="128">
        <v>2</v>
      </c>
      <c r="C196" s="480" t="s">
        <v>29</v>
      </c>
      <c r="D196" s="481"/>
      <c r="E196" s="481"/>
      <c r="F196" s="481"/>
      <c r="G196" s="481"/>
      <c r="H196" s="481"/>
      <c r="I196" s="481"/>
      <c r="J196" s="481"/>
      <c r="K196" s="481"/>
      <c r="L196" s="489">
        <v>2000</v>
      </c>
      <c r="M196" s="490"/>
      <c r="N196" s="97"/>
      <c r="O196" s="261"/>
      <c r="IA196" s="73"/>
      <c r="IB196" s="19"/>
    </row>
    <row r="197" spans="1:236" customFormat="1" ht="16.5" customHeight="1" x14ac:dyDescent="0.2">
      <c r="A197" s="181"/>
      <c r="B197" s="128">
        <v>3</v>
      </c>
      <c r="C197" s="480" t="s">
        <v>30</v>
      </c>
      <c r="D197" s="481"/>
      <c r="E197" s="481"/>
      <c r="F197" s="481"/>
      <c r="G197" s="481"/>
      <c r="H197" s="481"/>
      <c r="I197" s="481"/>
      <c r="J197" s="481"/>
      <c r="K197" s="481"/>
      <c r="L197" s="489">
        <v>800</v>
      </c>
      <c r="M197" s="490"/>
      <c r="N197" s="97"/>
      <c r="O197" s="261"/>
      <c r="IA197" s="19"/>
      <c r="IB197" s="19"/>
    </row>
    <row r="198" spans="1:236" customFormat="1" ht="16.5" customHeight="1" x14ac:dyDescent="0.2">
      <c r="A198" s="181"/>
      <c r="B198" s="128">
        <v>4</v>
      </c>
      <c r="C198" s="480" t="s">
        <v>31</v>
      </c>
      <c r="D198" s="481"/>
      <c r="E198" s="481"/>
      <c r="F198" s="481"/>
      <c r="G198" s="481"/>
      <c r="H198" s="481"/>
      <c r="I198" s="481"/>
      <c r="J198" s="481"/>
      <c r="K198" s="481"/>
      <c r="L198" s="489">
        <v>500</v>
      </c>
      <c r="M198" s="490"/>
      <c r="N198" s="97"/>
      <c r="O198" s="261"/>
      <c r="IA198" s="19"/>
      <c r="IB198" s="19"/>
    </row>
    <row r="199" spans="1:236" customFormat="1" ht="16.5" customHeight="1" x14ac:dyDescent="0.2">
      <c r="A199" s="181"/>
      <c r="B199" s="128">
        <v>5</v>
      </c>
      <c r="C199" s="480" t="s">
        <v>32</v>
      </c>
      <c r="D199" s="481"/>
      <c r="E199" s="481"/>
      <c r="F199" s="481"/>
      <c r="G199" s="481"/>
      <c r="H199" s="481"/>
      <c r="I199" s="481"/>
      <c r="J199" s="481"/>
      <c r="K199" s="481"/>
      <c r="L199" s="489">
        <v>2000</v>
      </c>
      <c r="M199" s="490"/>
      <c r="N199" s="97"/>
      <c r="O199" s="261"/>
    </row>
    <row r="200" spans="1:236" customFormat="1" ht="17.25" customHeight="1" x14ac:dyDescent="0.2">
      <c r="A200" s="181"/>
      <c r="B200" s="482"/>
      <c r="C200" s="483"/>
      <c r="D200" s="483"/>
      <c r="E200" s="483"/>
      <c r="F200" s="483"/>
      <c r="G200" s="483"/>
      <c r="H200" s="483"/>
      <c r="I200" s="483"/>
      <c r="J200" s="483"/>
      <c r="K200" s="484"/>
      <c r="L200" s="485">
        <v>6300</v>
      </c>
      <c r="M200" s="486"/>
      <c r="N200" s="97"/>
      <c r="O200" s="261"/>
    </row>
    <row r="201" spans="1:236" ht="4.5" customHeight="1" x14ac:dyDescent="0.2">
      <c r="A201" s="324"/>
      <c r="B201" s="89"/>
      <c r="C201" s="89"/>
      <c r="D201" s="89"/>
      <c r="E201" s="84"/>
      <c r="F201" s="84"/>
      <c r="G201" s="84"/>
      <c r="H201" s="84"/>
      <c r="I201" s="84"/>
      <c r="J201" s="89"/>
      <c r="K201" s="89"/>
      <c r="L201" s="90"/>
      <c r="M201" s="21"/>
      <c r="O201" s="324"/>
    </row>
    <row r="202" spans="1:236" ht="19.5" customHeight="1" x14ac:dyDescent="0.2">
      <c r="A202" s="324"/>
      <c r="B202" s="466" t="s">
        <v>6</v>
      </c>
      <c r="C202" s="466"/>
      <c r="D202" s="466"/>
      <c r="E202" s="466"/>
      <c r="F202" s="466"/>
      <c r="G202" s="466"/>
      <c r="H202" s="466"/>
      <c r="I202" s="466"/>
      <c r="J202" s="466"/>
      <c r="K202" s="466"/>
      <c r="L202" s="466"/>
      <c r="M202" s="466"/>
      <c r="N202" s="466"/>
      <c r="O202" s="324"/>
    </row>
    <row r="203" spans="1:236" x14ac:dyDescent="0.2">
      <c r="A203" s="324"/>
      <c r="B203" s="192" t="str">
        <f>B154</f>
        <v>FAPESP, SETEMBRO DE 2015</v>
      </c>
      <c r="C203" s="326"/>
      <c r="D203" s="326"/>
      <c r="E203" s="326"/>
      <c r="F203" s="326"/>
      <c r="G203" s="326"/>
      <c r="H203" s="326"/>
      <c r="I203" s="326"/>
      <c r="J203" s="326"/>
      <c r="K203" s="326"/>
      <c r="L203" s="326"/>
      <c r="M203" s="103"/>
      <c r="N203" s="18"/>
      <c r="O203" s="324"/>
    </row>
    <row r="204" spans="1:236" ht="6" customHeight="1" x14ac:dyDescent="0.2"/>
    <row r="205" spans="1:236" hidden="1" x14ac:dyDescent="0.2"/>
    <row r="206" spans="1:236" hidden="1" x14ac:dyDescent="0.2"/>
    <row r="207" spans="1:236" hidden="1" x14ac:dyDescent="0.2"/>
    <row r="208" spans="1:236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hidden="1" x14ac:dyDescent="0.2"/>
    <row r="65547" hidden="1" x14ac:dyDescent="0.2"/>
    <row r="65548" hidden="1" x14ac:dyDescent="0.2"/>
    <row r="65549" hidden="1" x14ac:dyDescent="0.2"/>
    <row r="65550" hidden="1" x14ac:dyDescent="0.2"/>
    <row r="65551" hidden="1" x14ac:dyDescent="0.2"/>
    <row r="65552" hidden="1" x14ac:dyDescent="0.2"/>
    <row r="65553" hidden="1" x14ac:dyDescent="0.2"/>
    <row r="65554" hidden="1" x14ac:dyDescent="0.2"/>
    <row r="65555" hidden="1" x14ac:dyDescent="0.2"/>
    <row r="65556" hidden="1" x14ac:dyDescent="0.2"/>
    <row r="65557" hidden="1" x14ac:dyDescent="0.2"/>
    <row r="65558" hidden="1" x14ac:dyDescent="0.2"/>
    <row r="65559" hidden="1" x14ac:dyDescent="0.2"/>
    <row r="65560" hidden="1" x14ac:dyDescent="0.2"/>
    <row r="65561" hidden="1" x14ac:dyDescent="0.2"/>
    <row r="65562" hidden="1" x14ac:dyDescent="0.2"/>
    <row r="65563" hidden="1" x14ac:dyDescent="0.2"/>
    <row r="65564" hidden="1" x14ac:dyDescent="0.2"/>
    <row r="65565" hidden="1" x14ac:dyDescent="0.2"/>
    <row r="65566" hidden="1" x14ac:dyDescent="0.2"/>
    <row r="65567" hidden="1" x14ac:dyDescent="0.2"/>
    <row r="65568" hidden="1" x14ac:dyDescent="0.2"/>
    <row r="65569" hidden="1" x14ac:dyDescent="0.2"/>
    <row r="65570" hidden="1" x14ac:dyDescent="0.2"/>
    <row r="65571" hidden="1" x14ac:dyDescent="0.2"/>
    <row r="65572" hidden="1" x14ac:dyDescent="0.2"/>
    <row r="65573" hidden="1" x14ac:dyDescent="0.2"/>
    <row r="65574" hidden="1" x14ac:dyDescent="0.2"/>
    <row r="65575" hidden="1" x14ac:dyDescent="0.2"/>
    <row r="65576" hidden="1" x14ac:dyDescent="0.2"/>
    <row r="65577" hidden="1" x14ac:dyDescent="0.2"/>
    <row r="65578" hidden="1" x14ac:dyDescent="0.2"/>
    <row r="65579" hidden="1" x14ac:dyDescent="0.2"/>
    <row r="65580" hidden="1" x14ac:dyDescent="0.2"/>
    <row r="65581" hidden="1" x14ac:dyDescent="0.2"/>
    <row r="65582" hidden="1" x14ac:dyDescent="0.2"/>
    <row r="65583" hidden="1" x14ac:dyDescent="0.2"/>
    <row r="65584" hidden="1" x14ac:dyDescent="0.2"/>
    <row r="65585" hidden="1" x14ac:dyDescent="0.2"/>
    <row r="65586" hidden="1" x14ac:dyDescent="0.2"/>
    <row r="65587" hidden="1" x14ac:dyDescent="0.2"/>
    <row r="65588" hidden="1" x14ac:dyDescent="0.2"/>
    <row r="65589" hidden="1" x14ac:dyDescent="0.2"/>
    <row r="65590" hidden="1" x14ac:dyDescent="0.2"/>
    <row r="65591" hidden="1" x14ac:dyDescent="0.2"/>
    <row r="65592" hidden="1" x14ac:dyDescent="0.2"/>
    <row r="65593" hidden="1" x14ac:dyDescent="0.2"/>
    <row r="65594" hidden="1" x14ac:dyDescent="0.2"/>
    <row r="65595" hidden="1" x14ac:dyDescent="0.2"/>
    <row r="65596" hidden="1" x14ac:dyDescent="0.2"/>
    <row r="65597" hidden="1" x14ac:dyDescent="0.2"/>
    <row r="65598" hidden="1" x14ac:dyDescent="0.2"/>
    <row r="65599" x14ac:dyDescent="0.2"/>
  </sheetData>
  <sheetProtection algorithmName="SHA-512" hashValue="lyje7v4dH8pQpCcoFQUyEZ35j7qLMlfMGrNyZHIHLdHqnVKQC4kWcMGKX7pegkx7wd3b5uBiWzAUwiGOYyPizw==" saltValue="Ow9scbhGhE+O7KjFGTNl6A==" spinCount="100000" sheet="1" objects="1" scenarios="1"/>
  <mergeCells count="169"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E9:N9"/>
    <mergeCell ref="B13:C13"/>
    <mergeCell ref="D13:G13"/>
    <mergeCell ref="C31:L31"/>
    <mergeCell ref="C32:L32"/>
    <mergeCell ref="C42:L42"/>
    <mergeCell ref="C43:L43"/>
    <mergeCell ref="C36:L36"/>
    <mergeCell ref="C33:L33"/>
    <mergeCell ref="C16:L16"/>
    <mergeCell ref="C34:L34"/>
    <mergeCell ref="C35:L35"/>
    <mergeCell ref="C15:L15"/>
    <mergeCell ref="C30:L30"/>
    <mergeCell ref="C25:L25"/>
    <mergeCell ref="C26:L26"/>
    <mergeCell ref="C27:L27"/>
    <mergeCell ref="C28:L28"/>
    <mergeCell ref="C29:L29"/>
    <mergeCell ref="C17:L17"/>
    <mergeCell ref="C18:L18"/>
    <mergeCell ref="C19:L19"/>
    <mergeCell ref="C20:L20"/>
    <mergeCell ref="B11:C11"/>
    <mergeCell ref="D11:F11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B8:N8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27:L127"/>
    <mergeCell ref="C128:L128"/>
    <mergeCell ref="C129:L129"/>
    <mergeCell ref="C130:L130"/>
    <mergeCell ref="C131:L131"/>
    <mergeCell ref="C132:L132"/>
  </mergeCells>
  <conditionalFormatting sqref="B195:C199">
    <cfRule type="cellIs" dxfId="58" priority="42" stopIfTrue="1" operator="equal">
      <formula>0</formula>
    </cfRule>
  </conditionalFormatting>
  <conditionalFormatting sqref="M104 M56 M152 M201">
    <cfRule type="cellIs" dxfId="57" priority="40" stopIfTrue="1" operator="equal">
      <formula>"INDIQUE A MOEDA"</formula>
    </cfRule>
  </conditionalFormatting>
  <conditionalFormatting sqref="B82:L103 B63:C81 B38:K55 C18:K18 C21:K21 C23:L55 B111:C129 B130:L151 C16:K16 D16:L33 B16:C37">
    <cfRule type="cellIs" dxfId="56" priority="39" stopIfTrue="1" operator="equal">
      <formula>0</formula>
    </cfRule>
  </conditionalFormatting>
  <conditionalFormatting sqref="B63:B103 B111:B151 B16:B52">
    <cfRule type="cellIs" dxfId="55" priority="31" stopIfTrue="1" operator="equal">
      <formula>0</formula>
    </cfRule>
  </conditionalFormatting>
  <conditionalFormatting sqref="E9">
    <cfRule type="cellIs" dxfId="54" priority="21" stopIfTrue="1" operator="equal">
      <formula>""</formula>
    </cfRule>
  </conditionalFormatting>
  <conditionalFormatting sqref="D11 E9:N9 P9:R9">
    <cfRule type="cellIs" dxfId="53" priority="10" stopIfTrue="1" operator="equal">
      <formula>""</formula>
    </cfRule>
  </conditionalFormatting>
  <conditionalFormatting sqref="M63:M103 M111:M151 M16:M55">
    <cfRule type="cellIs" dxfId="52" priority="43" stopIfTrue="1" operator="equal">
      <formula>""</formula>
    </cfRule>
  </conditionalFormatting>
  <conditionalFormatting sqref="D13 F13">
    <cfRule type="cellIs" dxfId="51" priority="2" stopIfTrue="1" operator="equal">
      <formula>""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146:L151 C98:L103 C82:L89"/>
    <dataValidation operator="greaterThan" allowBlank="1" showErrorMessage="1" errorTitle="ATENÇÃO" error="O número do item nao pode ser igual ao anterior!!!!BURRÃO!!!_x000a__x000a_" sqref="B149:B151 B134:B137 B39:B55 B86:B89 B101:B103"/>
    <dataValidation allowBlank="1" showInputMessage="1" showErrorMessage="1" promptTitle="ATENÇÃO!" prompt="PARA RADIOISÓTOPOS OU RADIOATIVOS,  INDICAR O Nº DE AUTORIZAÇÃO DA CNEN PARA O PESQUISADOR  E PARA A INSTITUIÇÃO. " sqref="C138:C145 C125:C129 C77:C81 C90:C97"/>
    <dataValidation allowBlank="1" showErrorMessage="1" promptTitle="ATENÇÃO!" prompt="PARA RADIOISÓTOPOS OU RADIOATIVOS,  INDICAR O Nº DE AUTORIZAÇÃO DA CNEN PARA O PESQUISADOR  E PARA A INSTITUIÇÃO." sqref="C109 C15:L15 C61"/>
    <dataValidation type="decimal" allowBlank="1" showInputMessage="1" showErrorMessage="1" errorTitle="ATENÇÃO!" error="Esse campo só aceita NÚMEROS." sqref="M63:M103 M16:M55 M111:M151">
      <formula1>0.1</formula1>
      <formula2>99999999999.9999</formula2>
    </dataValidation>
    <dataValidation allowBlank="1" showErrorMessage="1" sqref="C63:L76 G11 I11:N14 H12:H14 C16:L55 C111:L12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10:N10"/>
    <dataValidation allowBlank="1" showInputMessage="1" showErrorMessage="1" promptTitle="EXEMPLO:" prompt="99/99999-9 - (SE FOR PEDIDO INICIAL, NÃO É NECESSÁRIO PREENCHER ESTE CAMPO)." sqref="D11"/>
  </dataValidations>
  <printOptions horizontalCentered="1"/>
  <pageMargins left="0.59055118110236227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9"/>
  <sheetViews>
    <sheetView showGridLines="0" showRowColHeaders="0" zoomScaleNormal="100" zoomScaleSheetLayoutView="100" workbookViewId="0"/>
  </sheetViews>
  <sheetFormatPr defaultColWidth="0" defaultRowHeight="12.75" zeroHeight="1" x14ac:dyDescent="0.2"/>
  <cols>
    <col min="1" max="1" width="2.28515625" style="181" customWidth="1"/>
    <col min="2" max="2" width="10.140625" style="64" customWidth="1"/>
    <col min="3" max="3" width="9.140625" style="64" customWidth="1"/>
    <col min="4" max="4" width="11.140625" style="64" customWidth="1"/>
    <col min="5" max="5" width="8" style="51" customWidth="1"/>
    <col min="6" max="6" width="6.140625" style="51" customWidth="1"/>
    <col min="7" max="7" width="5.28515625" style="51" customWidth="1"/>
    <col min="8" max="8" width="10.28515625" style="51" customWidth="1"/>
    <col min="9" max="9" width="9" style="51" customWidth="1"/>
    <col min="10" max="10" width="10" style="51" bestFit="1" customWidth="1"/>
    <col min="11" max="11" width="9.140625" style="64" customWidth="1"/>
    <col min="12" max="12" width="3.28515625" style="64" customWidth="1"/>
    <col min="13" max="13" width="10.85546875" style="51" customWidth="1"/>
    <col min="14" max="14" width="9.140625" style="51" hidden="1" customWidth="1"/>
    <col min="15" max="15" width="9.28515625" style="51" customWidth="1"/>
    <col min="16" max="16" width="8" style="51" customWidth="1"/>
    <col min="17" max="17" width="9.5703125" style="51" customWidth="1"/>
    <col min="18" max="18" width="7.5703125" style="51" customWidth="1"/>
    <col min="19" max="19" width="9.140625" style="51" customWidth="1"/>
    <col min="20" max="20" width="1.85546875" style="181" customWidth="1"/>
    <col min="21" max="22" width="9.140625" style="64" hidden="1" customWidth="1"/>
    <col min="23" max="16384" width="9.140625" style="51" hidden="1"/>
  </cols>
  <sheetData>
    <row r="1" spans="1:51" s="4" customFormat="1" ht="31.5" customHeight="1" x14ac:dyDescent="0.2">
      <c r="A1" s="265"/>
      <c r="B1" s="64"/>
      <c r="C1" s="64"/>
      <c r="D1" s="64"/>
      <c r="E1" s="50"/>
      <c r="F1" s="50"/>
      <c r="G1" s="50"/>
      <c r="H1" s="50"/>
      <c r="I1" s="50"/>
      <c r="J1" s="50"/>
      <c r="K1" s="64"/>
      <c r="L1" s="64"/>
      <c r="M1" s="50"/>
      <c r="N1" s="50"/>
      <c r="O1" s="50"/>
      <c r="P1" s="50"/>
      <c r="Q1" s="50"/>
      <c r="R1" s="50"/>
      <c r="S1" s="50"/>
      <c r="T1" s="255"/>
      <c r="U1" s="339"/>
      <c r="V1" s="339"/>
    </row>
    <row r="2" spans="1:51" s="4" customFormat="1" ht="12.75" customHeight="1" x14ac:dyDescent="0.2">
      <c r="A2" s="270"/>
      <c r="B2" s="64"/>
      <c r="C2" s="64"/>
      <c r="D2" s="64"/>
      <c r="E2" s="50"/>
      <c r="F2" s="50"/>
      <c r="G2" s="50"/>
      <c r="H2" s="50"/>
      <c r="I2" s="50"/>
      <c r="J2" s="50"/>
      <c r="K2" s="64"/>
      <c r="L2" s="64"/>
      <c r="M2" s="50"/>
      <c r="N2" s="50"/>
      <c r="O2" s="50"/>
      <c r="P2" s="50"/>
      <c r="Q2" s="551"/>
      <c r="R2" s="551"/>
      <c r="S2" s="551"/>
      <c r="T2" s="255"/>
      <c r="U2" s="339"/>
      <c r="V2" s="339"/>
    </row>
    <row r="3" spans="1:51" s="4" customFormat="1" ht="12.75" customHeight="1" x14ac:dyDescent="0.2">
      <c r="A3" s="270"/>
      <c r="B3" s="64"/>
      <c r="C3" s="64"/>
      <c r="D3" s="64"/>
      <c r="E3" s="50"/>
      <c r="F3" s="50"/>
      <c r="G3" s="50"/>
      <c r="H3" s="50"/>
      <c r="I3" s="50"/>
      <c r="J3" s="50"/>
      <c r="K3" s="64"/>
      <c r="L3" s="64"/>
      <c r="M3" s="50"/>
      <c r="N3" s="50"/>
      <c r="O3" s="50"/>
      <c r="P3" s="50"/>
      <c r="Q3" s="50"/>
      <c r="R3" s="50"/>
      <c r="S3" s="50"/>
      <c r="T3" s="255"/>
      <c r="U3" s="339"/>
      <c r="V3" s="339"/>
    </row>
    <row r="4" spans="1:51" s="4" customFormat="1" ht="12.75" customHeight="1" x14ac:dyDescent="0.2">
      <c r="A4" s="270"/>
      <c r="B4" s="64"/>
      <c r="C4" s="64"/>
      <c r="D4" s="64"/>
      <c r="E4" s="50"/>
      <c r="F4" s="50"/>
      <c r="G4" s="50"/>
      <c r="H4" s="50"/>
      <c r="I4" s="50"/>
      <c r="J4" s="50"/>
      <c r="K4" s="64"/>
      <c r="L4" s="64"/>
      <c r="M4" s="50"/>
      <c r="N4" s="50"/>
      <c r="O4" s="50"/>
      <c r="P4" s="50"/>
      <c r="Q4" s="50"/>
      <c r="R4" s="50"/>
      <c r="S4" s="50"/>
      <c r="T4" s="255"/>
      <c r="U4" s="339"/>
      <c r="V4" s="339"/>
    </row>
    <row r="5" spans="1:51" s="4" customFormat="1" ht="12.75" customHeight="1" x14ac:dyDescent="0.2">
      <c r="A5" s="270"/>
      <c r="B5" s="64"/>
      <c r="C5" s="64"/>
      <c r="D5" s="64"/>
      <c r="E5" s="50"/>
      <c r="F5" s="50"/>
      <c r="G5" s="50"/>
      <c r="H5" s="50"/>
      <c r="I5" s="50"/>
      <c r="J5" s="50"/>
      <c r="K5" s="64"/>
      <c r="L5" s="64"/>
      <c r="M5" s="50"/>
      <c r="N5" s="50"/>
      <c r="O5" s="50"/>
      <c r="P5" s="50"/>
      <c r="Q5" s="50"/>
      <c r="R5" s="50"/>
      <c r="S5" s="50"/>
      <c r="T5" s="255"/>
      <c r="U5" s="339"/>
      <c r="V5" s="339"/>
    </row>
    <row r="6" spans="1:51" s="4" customFormat="1" ht="19.5" customHeight="1" x14ac:dyDescent="0.25">
      <c r="A6" s="271"/>
      <c r="B6" s="239" t="s">
        <v>123</v>
      </c>
      <c r="C6" s="176"/>
      <c r="D6" s="176"/>
      <c r="E6" s="176"/>
      <c r="F6" s="176"/>
      <c r="G6" s="176"/>
      <c r="H6" s="176"/>
      <c r="N6" s="154"/>
      <c r="O6" s="68"/>
      <c r="P6" s="50"/>
      <c r="Q6" s="42"/>
      <c r="R6" s="42"/>
      <c r="S6" s="42"/>
      <c r="T6" s="255"/>
      <c r="U6" s="339"/>
      <c r="V6" s="339"/>
    </row>
    <row r="7" spans="1:51" s="4" customFormat="1" ht="6" customHeight="1" x14ac:dyDescent="0.2">
      <c r="A7" s="270"/>
      <c r="B7" s="10"/>
      <c r="C7" s="65"/>
      <c r="D7" s="11"/>
      <c r="E7" s="66"/>
      <c r="F7" s="66"/>
      <c r="G7" s="66"/>
      <c r="H7" s="66"/>
      <c r="I7" s="66"/>
      <c r="J7" s="66"/>
      <c r="K7" s="65"/>
      <c r="L7" s="65"/>
      <c r="M7" s="66"/>
      <c r="N7" s="66"/>
      <c r="O7" s="66"/>
      <c r="P7" s="50"/>
      <c r="Q7" s="50"/>
      <c r="R7" s="50"/>
      <c r="S7" s="50"/>
      <c r="T7" s="255"/>
      <c r="U7" s="339"/>
      <c r="V7" s="339"/>
    </row>
    <row r="8" spans="1:51" s="358" customFormat="1" ht="34.5" customHeight="1" x14ac:dyDescent="0.2">
      <c r="A8" s="263"/>
      <c r="B8" s="462" t="s">
        <v>195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U8" s="179"/>
      <c r="W8" s="152"/>
    </row>
    <row r="9" spans="1:51" s="4" customFormat="1" ht="19.5" customHeight="1" x14ac:dyDescent="0.2">
      <c r="A9" s="286"/>
      <c r="B9" s="9" t="s">
        <v>88</v>
      </c>
      <c r="C9" s="11"/>
      <c r="D9" s="11"/>
      <c r="E9" s="502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4"/>
      <c r="T9" s="277">
        <v>7</v>
      </c>
      <c r="U9" s="339"/>
      <c r="V9" s="339"/>
    </row>
    <row r="10" spans="1:51" s="4" customFormat="1" ht="5.25" customHeight="1" x14ac:dyDescent="0.2">
      <c r="A10" s="261"/>
      <c r="B10" s="10"/>
      <c r="C10" s="11"/>
      <c r="D10" s="11"/>
      <c r="E10" s="12"/>
      <c r="F10" s="12"/>
      <c r="G10" s="12"/>
      <c r="H10" s="12"/>
      <c r="I10" s="12"/>
      <c r="J10" s="12"/>
      <c r="K10" s="104"/>
      <c r="L10" s="29"/>
      <c r="M10" s="29"/>
      <c r="N10" s="29"/>
      <c r="O10" s="12"/>
      <c r="P10" s="12"/>
      <c r="Q10" s="12"/>
      <c r="R10" s="31"/>
      <c r="S10" s="12"/>
      <c r="T10" s="278"/>
      <c r="U10" s="339"/>
      <c r="V10" s="339"/>
    </row>
    <row r="11" spans="1:51" s="4" customFormat="1" ht="20.25" customHeight="1" x14ac:dyDescent="0.2">
      <c r="A11" s="261"/>
      <c r="B11" s="202" t="s">
        <v>98</v>
      </c>
      <c r="C11" s="202"/>
      <c r="D11" s="467"/>
      <c r="E11" s="467"/>
      <c r="F11" s="467"/>
      <c r="G11" s="12"/>
      <c r="H11" s="12"/>
      <c r="I11" s="12"/>
      <c r="J11" s="12"/>
      <c r="K11" s="104"/>
      <c r="L11" s="29"/>
      <c r="M11" s="29"/>
      <c r="N11" s="29"/>
      <c r="O11" s="12"/>
      <c r="P11" s="12"/>
      <c r="Q11" s="12"/>
      <c r="R11" s="31"/>
      <c r="S11" s="12"/>
      <c r="T11" s="278"/>
      <c r="U11" s="339"/>
      <c r="V11" s="339"/>
    </row>
    <row r="12" spans="1:51" s="4" customFormat="1" ht="5.25" customHeight="1" x14ac:dyDescent="0.2">
      <c r="A12" s="261"/>
      <c r="B12" s="10"/>
      <c r="C12" s="11"/>
      <c r="D12" s="11"/>
      <c r="E12" s="12"/>
      <c r="F12" s="12"/>
      <c r="G12" s="12"/>
      <c r="H12" s="12"/>
      <c r="I12" s="12"/>
      <c r="J12" s="31"/>
      <c r="K12" s="30"/>
      <c r="L12" s="30"/>
      <c r="M12" s="30"/>
      <c r="N12" s="30"/>
      <c r="O12" s="30"/>
      <c r="P12" s="30"/>
      <c r="Q12" s="30"/>
      <c r="R12" s="30"/>
      <c r="S12" s="31"/>
      <c r="T12" s="278"/>
      <c r="U12" s="339"/>
      <c r="V12" s="339"/>
    </row>
    <row r="13" spans="1:51" s="73" customFormat="1" ht="21" customHeight="1" x14ac:dyDescent="0.2">
      <c r="A13" s="287"/>
      <c r="B13" s="71" t="s">
        <v>93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256"/>
      <c r="U13" s="340"/>
      <c r="V13" s="340"/>
    </row>
    <row r="14" spans="1:51" s="73" customFormat="1" ht="6" customHeight="1" x14ac:dyDescent="0.2">
      <c r="A14" s="287"/>
      <c r="B14" s="210"/>
      <c r="C14" s="114"/>
      <c r="D14" s="211"/>
      <c r="E14" s="114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279"/>
      <c r="U14" s="341"/>
      <c r="V14" s="341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</row>
    <row r="15" spans="1:51" s="106" customFormat="1" ht="15.75" customHeight="1" x14ac:dyDescent="0.2">
      <c r="A15" s="288"/>
      <c r="B15" s="122" t="s">
        <v>73</v>
      </c>
      <c r="C15" s="226" t="s">
        <v>15</v>
      </c>
      <c r="D15" s="88" t="s">
        <v>16</v>
      </c>
      <c r="E15" s="105">
        <v>1</v>
      </c>
      <c r="H15" s="212" t="s">
        <v>77</v>
      </c>
      <c r="I15" s="225"/>
      <c r="J15" s="88" t="s">
        <v>16</v>
      </c>
      <c r="K15" s="79"/>
      <c r="N15" s="108"/>
      <c r="O15" s="122" t="s">
        <v>74</v>
      </c>
      <c r="P15" s="225"/>
      <c r="Q15" s="88" t="s">
        <v>16</v>
      </c>
      <c r="R15" s="79"/>
      <c r="S15" s="213"/>
      <c r="T15" s="269"/>
      <c r="U15" s="80"/>
      <c r="V15" s="80"/>
    </row>
    <row r="16" spans="1:51" customFormat="1" ht="6" customHeight="1" x14ac:dyDescent="0.2">
      <c r="A16" s="267"/>
      <c r="B16" s="117"/>
      <c r="C16" s="117"/>
      <c r="D16" s="117"/>
      <c r="E16" s="117"/>
      <c r="F16" s="51"/>
      <c r="G16" s="51"/>
      <c r="H16" s="117"/>
      <c r="I16" s="117"/>
      <c r="J16" s="117"/>
      <c r="K16" s="117"/>
      <c r="L16" s="64"/>
      <c r="M16" s="51"/>
      <c r="N16" s="117"/>
      <c r="O16" s="117"/>
      <c r="P16" s="117"/>
      <c r="Q16" s="117"/>
      <c r="R16" s="117"/>
      <c r="S16" s="117"/>
      <c r="T16" s="261"/>
      <c r="U16" s="339"/>
      <c r="V16" s="339"/>
    </row>
    <row r="17" spans="1:242" s="204" customFormat="1" ht="15.75" customHeight="1" x14ac:dyDescent="0.2">
      <c r="A17" s="267"/>
      <c r="B17" s="122" t="s">
        <v>75</v>
      </c>
      <c r="C17" s="225"/>
      <c r="D17" s="88" t="s">
        <v>16</v>
      </c>
      <c r="E17" s="79"/>
      <c r="F17" s="110"/>
      <c r="H17" s="212" t="s">
        <v>76</v>
      </c>
      <c r="I17" s="225"/>
      <c r="J17" s="88" t="s">
        <v>16</v>
      </c>
      <c r="K17" s="79"/>
      <c r="N17" s="117"/>
      <c r="O17" s="208" t="s">
        <v>94</v>
      </c>
      <c r="P17" s="225"/>
      <c r="Q17" s="205" t="s">
        <v>16</v>
      </c>
      <c r="R17" s="201"/>
      <c r="S17" s="117"/>
      <c r="T17" s="261"/>
      <c r="U17" s="339"/>
      <c r="V17" s="339"/>
    </row>
    <row r="18" spans="1:242" s="204" customFormat="1" ht="6" customHeight="1" x14ac:dyDescent="0.2">
      <c r="A18" s="267"/>
      <c r="B18" s="81"/>
      <c r="C18" s="81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261"/>
      <c r="U18" s="339"/>
      <c r="V18" s="339"/>
    </row>
    <row r="19" spans="1:242" s="157" customFormat="1" ht="19.5" customHeight="1" x14ac:dyDescent="0.2">
      <c r="A19" s="289"/>
      <c r="B19" s="539" t="s">
        <v>82</v>
      </c>
      <c r="C19" s="539"/>
      <c r="D19" s="540" t="str">
        <f>IF(SUM(Q23:R59,Q66:R109)=0,"",SUM(Q23:R59,Q66:R109))</f>
        <v/>
      </c>
      <c r="E19" s="540"/>
      <c r="F19" s="540"/>
      <c r="G19" s="224"/>
      <c r="H19" s="158"/>
      <c r="I19" s="158"/>
      <c r="J19" s="166"/>
      <c r="K19" s="166"/>
      <c r="L19" s="166"/>
      <c r="M19" s="166"/>
      <c r="N19" s="166"/>
      <c r="O19" s="166"/>
      <c r="P19" s="166"/>
      <c r="T19" s="280"/>
      <c r="U19" s="342"/>
      <c r="V19" s="342"/>
    </row>
    <row r="20" spans="1:242" s="85" customFormat="1" ht="7.5" customHeight="1" x14ac:dyDescent="0.2">
      <c r="A20" s="289"/>
      <c r="B20" s="82"/>
      <c r="C20" s="82"/>
      <c r="D20" s="82"/>
      <c r="E20" s="83"/>
      <c r="F20" s="83"/>
      <c r="G20" s="83"/>
      <c r="H20" s="83"/>
      <c r="I20" s="83"/>
      <c r="J20" s="83"/>
      <c r="K20" s="82"/>
      <c r="L20" s="82"/>
      <c r="M20" s="83"/>
      <c r="N20" s="83"/>
      <c r="O20" s="83"/>
      <c r="P20" s="83"/>
      <c r="Q20" s="83"/>
      <c r="R20" s="83"/>
      <c r="S20" s="84"/>
      <c r="T20" s="259"/>
      <c r="U20" s="343"/>
      <c r="V20" s="343"/>
    </row>
    <row r="21" spans="1:242" s="86" customFormat="1" x14ac:dyDescent="0.2">
      <c r="A21" s="274"/>
      <c r="B21" s="529" t="s">
        <v>1</v>
      </c>
      <c r="C21" s="523" t="s">
        <v>8</v>
      </c>
      <c r="D21" s="524"/>
      <c r="E21" s="524"/>
      <c r="F21" s="524"/>
      <c r="G21" s="524"/>
      <c r="H21" s="524"/>
      <c r="I21" s="524"/>
      <c r="J21" s="524"/>
      <c r="K21" s="524"/>
      <c r="L21" s="525"/>
      <c r="M21" s="531" t="s">
        <v>51</v>
      </c>
      <c r="N21" s="533" t="s">
        <v>95</v>
      </c>
      <c r="O21" s="534"/>
      <c r="P21" s="535"/>
      <c r="Q21" s="545" t="s">
        <v>96</v>
      </c>
      <c r="R21" s="546"/>
      <c r="S21" s="520" t="s">
        <v>2</v>
      </c>
      <c r="T21" s="262"/>
      <c r="U21" s="344"/>
      <c r="V21" s="344"/>
    </row>
    <row r="22" spans="1:242" s="86" customFormat="1" ht="18.75" customHeight="1" x14ac:dyDescent="0.2">
      <c r="A22" s="274"/>
      <c r="B22" s="530"/>
      <c r="C22" s="526"/>
      <c r="D22" s="527"/>
      <c r="E22" s="527"/>
      <c r="F22" s="527"/>
      <c r="G22" s="527"/>
      <c r="H22" s="527"/>
      <c r="I22" s="527"/>
      <c r="J22" s="527"/>
      <c r="K22" s="527"/>
      <c r="L22" s="528"/>
      <c r="M22" s="532"/>
      <c r="N22" s="536"/>
      <c r="O22" s="537"/>
      <c r="P22" s="538"/>
      <c r="Q22" s="547"/>
      <c r="R22" s="548"/>
      <c r="S22" s="521"/>
      <c r="T22" s="262"/>
    </row>
    <row r="23" spans="1:242" customFormat="1" ht="22.5" customHeight="1" x14ac:dyDescent="0.2">
      <c r="A23" s="183"/>
      <c r="B23" s="209"/>
      <c r="C23" s="463"/>
      <c r="D23" s="464"/>
      <c r="E23" s="464"/>
      <c r="F23" s="464"/>
      <c r="G23" s="464"/>
      <c r="H23" s="464"/>
      <c r="I23" s="464"/>
      <c r="J23" s="464"/>
      <c r="K23" s="464"/>
      <c r="L23" s="465"/>
      <c r="M23" s="338"/>
      <c r="N23" s="194"/>
      <c r="O23" s="505"/>
      <c r="P23" s="506"/>
      <c r="Q23" s="507" t="str">
        <f>IF(ISERROR(INDEX($V$23:$V$28,MATCH(M23,$U$23:$U$28,0))*O23),"",INDEX($V$23:$V$28,MATCH(M23,$U$23:$U$28,0))*O23)</f>
        <v/>
      </c>
      <c r="R23" s="508"/>
      <c r="S23" s="47"/>
      <c r="T23" s="281"/>
      <c r="U23" s="345" t="str">
        <f>IF($C$15=0,"",$C$15)</f>
        <v>USD</v>
      </c>
      <c r="V23" s="346">
        <f>IF(E15=0,"",E15)</f>
        <v>1</v>
      </c>
      <c r="IG23" s="73"/>
      <c r="IH23" s="19"/>
    </row>
    <row r="24" spans="1:242" customFormat="1" ht="22.5" customHeight="1" x14ac:dyDescent="0.2">
      <c r="A24" s="183"/>
      <c r="B24" s="209"/>
      <c r="C24" s="463"/>
      <c r="D24" s="464"/>
      <c r="E24" s="464"/>
      <c r="F24" s="464"/>
      <c r="G24" s="464"/>
      <c r="H24" s="464"/>
      <c r="I24" s="464"/>
      <c r="J24" s="464"/>
      <c r="K24" s="464"/>
      <c r="L24" s="465"/>
      <c r="M24" s="338"/>
      <c r="N24" s="194"/>
      <c r="O24" s="505"/>
      <c r="P24" s="506"/>
      <c r="Q24" s="507" t="str">
        <f t="shared" ref="Q24:Q59" si="0">IF(ISERROR(INDEX($V$23:$V$28,MATCH(M24,$U$23:$U$28,0))*O24),"",INDEX($V$23:$V$28,MATCH(M24,$U$23:$U$28,0))*O24)</f>
        <v/>
      </c>
      <c r="R24" s="508"/>
      <c r="S24" s="47"/>
      <c r="T24" s="281"/>
      <c r="U24" s="345" t="str">
        <f>IF($I$15=0,"",$I$15)</f>
        <v/>
      </c>
      <c r="V24" s="346" t="str">
        <f>IF(K15=0,"",K15)</f>
        <v/>
      </c>
      <c r="IG24" s="73"/>
      <c r="IH24" s="19"/>
    </row>
    <row r="25" spans="1:242" customFormat="1" ht="22.5" customHeight="1" x14ac:dyDescent="0.2">
      <c r="A25" s="183"/>
      <c r="B25" s="209"/>
      <c r="C25" s="463"/>
      <c r="D25" s="464"/>
      <c r="E25" s="464"/>
      <c r="F25" s="464"/>
      <c r="G25" s="464"/>
      <c r="H25" s="464"/>
      <c r="I25" s="464"/>
      <c r="J25" s="464"/>
      <c r="K25" s="464"/>
      <c r="L25" s="465"/>
      <c r="M25" s="338"/>
      <c r="N25" s="194"/>
      <c r="O25" s="505"/>
      <c r="P25" s="506"/>
      <c r="Q25" s="507" t="str">
        <f t="shared" si="0"/>
        <v/>
      </c>
      <c r="R25" s="508"/>
      <c r="S25" s="47"/>
      <c r="T25" s="281"/>
      <c r="U25" s="345" t="str">
        <f>IF($P$15=0,"",$P$15)</f>
        <v/>
      </c>
      <c r="V25" s="346" t="str">
        <f>IF(R15=0,"",R15)</f>
        <v/>
      </c>
      <c r="IG25" s="73"/>
      <c r="IH25" s="19"/>
    </row>
    <row r="26" spans="1:242" customFormat="1" ht="22.5" customHeight="1" x14ac:dyDescent="0.2">
      <c r="A26" s="183"/>
      <c r="B26" s="209"/>
      <c r="C26" s="463"/>
      <c r="D26" s="464"/>
      <c r="E26" s="464"/>
      <c r="F26" s="464"/>
      <c r="G26" s="464"/>
      <c r="H26" s="464"/>
      <c r="I26" s="464"/>
      <c r="J26" s="464"/>
      <c r="K26" s="464"/>
      <c r="L26" s="465"/>
      <c r="M26" s="338"/>
      <c r="N26" s="194"/>
      <c r="O26" s="505"/>
      <c r="P26" s="506"/>
      <c r="Q26" s="507" t="str">
        <f t="shared" si="0"/>
        <v/>
      </c>
      <c r="R26" s="508"/>
      <c r="S26" s="47"/>
      <c r="T26" s="281"/>
      <c r="U26" s="345" t="str">
        <f>IF($C$17=0,"",$C$17)</f>
        <v/>
      </c>
      <c r="V26" s="346" t="str">
        <f>IF(E17=0,"",E17)</f>
        <v/>
      </c>
      <c r="IG26" s="73"/>
      <c r="IH26" s="19"/>
    </row>
    <row r="27" spans="1:242" customFormat="1" ht="22.5" customHeight="1" x14ac:dyDescent="0.2">
      <c r="A27" s="183"/>
      <c r="B27" s="209"/>
      <c r="C27" s="463"/>
      <c r="D27" s="464"/>
      <c r="E27" s="464"/>
      <c r="F27" s="464"/>
      <c r="G27" s="464"/>
      <c r="H27" s="464"/>
      <c r="I27" s="464"/>
      <c r="J27" s="464"/>
      <c r="K27" s="464"/>
      <c r="L27" s="465"/>
      <c r="M27" s="338"/>
      <c r="N27" s="194"/>
      <c r="O27" s="505"/>
      <c r="P27" s="506"/>
      <c r="Q27" s="507" t="str">
        <f t="shared" si="0"/>
        <v/>
      </c>
      <c r="R27" s="508"/>
      <c r="S27" s="47"/>
      <c r="T27" s="281"/>
      <c r="U27" s="345" t="str">
        <f>IF(I17=0,"",I17)</f>
        <v/>
      </c>
      <c r="V27" s="346" t="str">
        <f>IF(K17=0,"",K17)</f>
        <v/>
      </c>
      <c r="IG27" s="73"/>
      <c r="IH27" s="19"/>
    </row>
    <row r="28" spans="1:242" customFormat="1" ht="22.5" customHeight="1" x14ac:dyDescent="0.2">
      <c r="A28" s="183"/>
      <c r="B28" s="209"/>
      <c r="C28" s="463"/>
      <c r="D28" s="464"/>
      <c r="E28" s="464"/>
      <c r="F28" s="464"/>
      <c r="G28" s="464"/>
      <c r="H28" s="464"/>
      <c r="I28" s="464"/>
      <c r="J28" s="464"/>
      <c r="K28" s="464"/>
      <c r="L28" s="465"/>
      <c r="M28" s="338"/>
      <c r="N28" s="194"/>
      <c r="O28" s="505"/>
      <c r="P28" s="506"/>
      <c r="Q28" s="507" t="str">
        <f t="shared" si="0"/>
        <v/>
      </c>
      <c r="R28" s="508"/>
      <c r="S28" s="47"/>
      <c r="T28" s="281"/>
      <c r="U28" s="345" t="str">
        <f>IF($P$17=0,"",$P$17)</f>
        <v/>
      </c>
      <c r="V28" s="346" t="str">
        <f>IF(R17=0,"",R17)</f>
        <v/>
      </c>
      <c r="IG28" s="73"/>
      <c r="IH28" s="19"/>
    </row>
    <row r="29" spans="1:242" customFormat="1" ht="22.5" customHeight="1" x14ac:dyDescent="0.2">
      <c r="A29" s="183"/>
      <c r="B29" s="209"/>
      <c r="C29" s="463"/>
      <c r="D29" s="464"/>
      <c r="E29" s="464"/>
      <c r="F29" s="464"/>
      <c r="G29" s="464"/>
      <c r="H29" s="464"/>
      <c r="I29" s="464"/>
      <c r="J29" s="464"/>
      <c r="K29" s="464"/>
      <c r="L29" s="465"/>
      <c r="M29" s="338"/>
      <c r="N29" s="194"/>
      <c r="O29" s="505"/>
      <c r="P29" s="506"/>
      <c r="Q29" s="507" t="str">
        <f t="shared" si="0"/>
        <v/>
      </c>
      <c r="R29" s="508"/>
      <c r="S29" s="47"/>
      <c r="T29" s="281"/>
      <c r="U29" s="339"/>
      <c r="V29" s="339"/>
      <c r="IG29" s="19"/>
      <c r="IH29" s="19"/>
    </row>
    <row r="30" spans="1:242" customFormat="1" ht="22.5" customHeight="1" x14ac:dyDescent="0.2">
      <c r="A30" s="183"/>
      <c r="B30" s="209"/>
      <c r="C30" s="463"/>
      <c r="D30" s="464"/>
      <c r="E30" s="464"/>
      <c r="F30" s="464"/>
      <c r="G30" s="464"/>
      <c r="H30" s="464"/>
      <c r="I30" s="464"/>
      <c r="J30" s="464"/>
      <c r="K30" s="464"/>
      <c r="L30" s="465"/>
      <c r="M30" s="338"/>
      <c r="N30" s="194"/>
      <c r="O30" s="505"/>
      <c r="P30" s="506"/>
      <c r="Q30" s="507" t="str">
        <f t="shared" si="0"/>
        <v/>
      </c>
      <c r="R30" s="508"/>
      <c r="S30" s="47"/>
      <c r="T30" s="281"/>
      <c r="U30" s="339"/>
      <c r="V30" s="339"/>
      <c r="IG30" s="19"/>
      <c r="IH30" s="19"/>
    </row>
    <row r="31" spans="1:242" customFormat="1" ht="22.5" customHeight="1" x14ac:dyDescent="0.2">
      <c r="A31" s="183"/>
      <c r="B31" s="209"/>
      <c r="C31" s="463"/>
      <c r="D31" s="464"/>
      <c r="E31" s="464"/>
      <c r="F31" s="464"/>
      <c r="G31" s="464"/>
      <c r="H31" s="464"/>
      <c r="I31" s="464"/>
      <c r="J31" s="464"/>
      <c r="K31" s="464"/>
      <c r="L31" s="465"/>
      <c r="M31" s="338"/>
      <c r="N31" s="194"/>
      <c r="O31" s="505"/>
      <c r="P31" s="506"/>
      <c r="Q31" s="507" t="str">
        <f t="shared" si="0"/>
        <v/>
      </c>
      <c r="R31" s="508"/>
      <c r="S31" s="47"/>
      <c r="T31" s="281"/>
      <c r="U31" s="339"/>
      <c r="V31" s="339"/>
    </row>
    <row r="32" spans="1:242" customFormat="1" ht="22.5" customHeight="1" x14ac:dyDescent="0.2">
      <c r="A32" s="183"/>
      <c r="B32" s="209"/>
      <c r="C32" s="463"/>
      <c r="D32" s="464"/>
      <c r="E32" s="464"/>
      <c r="F32" s="464"/>
      <c r="G32" s="464"/>
      <c r="H32" s="464"/>
      <c r="I32" s="464"/>
      <c r="J32" s="464"/>
      <c r="K32" s="464"/>
      <c r="L32" s="465"/>
      <c r="M32" s="338"/>
      <c r="N32" s="194"/>
      <c r="O32" s="505"/>
      <c r="P32" s="506"/>
      <c r="Q32" s="507" t="str">
        <f t="shared" si="0"/>
        <v/>
      </c>
      <c r="R32" s="508"/>
      <c r="S32" s="47"/>
      <c r="T32" s="281"/>
      <c r="U32" s="339"/>
      <c r="V32" s="339"/>
    </row>
    <row r="33" spans="1:22" customFormat="1" ht="22.5" customHeight="1" x14ac:dyDescent="0.2">
      <c r="A33" s="183"/>
      <c r="B33" s="209"/>
      <c r="C33" s="463"/>
      <c r="D33" s="464"/>
      <c r="E33" s="464"/>
      <c r="F33" s="464"/>
      <c r="G33" s="464"/>
      <c r="H33" s="464"/>
      <c r="I33" s="464"/>
      <c r="J33" s="464"/>
      <c r="K33" s="464"/>
      <c r="L33" s="465"/>
      <c r="M33" s="338"/>
      <c r="N33" s="194"/>
      <c r="O33" s="505"/>
      <c r="P33" s="506"/>
      <c r="Q33" s="507" t="str">
        <f t="shared" si="0"/>
        <v/>
      </c>
      <c r="R33" s="508"/>
      <c r="S33" s="47"/>
      <c r="T33" s="281"/>
      <c r="U33" s="339"/>
      <c r="V33" s="339"/>
    </row>
    <row r="34" spans="1:22" customFormat="1" ht="22.5" customHeight="1" x14ac:dyDescent="0.2">
      <c r="A34" s="183"/>
      <c r="B34" s="209"/>
      <c r="C34" s="463"/>
      <c r="D34" s="464"/>
      <c r="E34" s="464"/>
      <c r="F34" s="464"/>
      <c r="G34" s="464"/>
      <c r="H34" s="464"/>
      <c r="I34" s="464"/>
      <c r="J34" s="464"/>
      <c r="K34" s="464"/>
      <c r="L34" s="465"/>
      <c r="M34" s="338"/>
      <c r="N34" s="194"/>
      <c r="O34" s="505"/>
      <c r="P34" s="506"/>
      <c r="Q34" s="507" t="str">
        <f t="shared" si="0"/>
        <v/>
      </c>
      <c r="R34" s="508"/>
      <c r="S34" s="47"/>
      <c r="T34" s="281"/>
      <c r="U34" s="339"/>
      <c r="V34" s="339"/>
    </row>
    <row r="35" spans="1:22" customFormat="1" ht="22.5" customHeight="1" x14ac:dyDescent="0.2">
      <c r="A35" s="183"/>
      <c r="B35" s="209"/>
      <c r="C35" s="463"/>
      <c r="D35" s="464"/>
      <c r="E35" s="464"/>
      <c r="F35" s="464"/>
      <c r="G35" s="464"/>
      <c r="H35" s="464"/>
      <c r="I35" s="464"/>
      <c r="J35" s="464"/>
      <c r="K35" s="464"/>
      <c r="L35" s="465"/>
      <c r="M35" s="338"/>
      <c r="N35" s="194"/>
      <c r="O35" s="505"/>
      <c r="P35" s="506"/>
      <c r="Q35" s="507" t="str">
        <f t="shared" si="0"/>
        <v/>
      </c>
      <c r="R35" s="508"/>
      <c r="S35" s="47"/>
      <c r="T35" s="281"/>
      <c r="U35" s="339"/>
      <c r="V35" s="339"/>
    </row>
    <row r="36" spans="1:22" customFormat="1" ht="22.5" customHeight="1" x14ac:dyDescent="0.2">
      <c r="A36" s="183"/>
      <c r="B36" s="209"/>
      <c r="C36" s="463"/>
      <c r="D36" s="464"/>
      <c r="E36" s="464"/>
      <c r="F36" s="464"/>
      <c r="G36" s="464"/>
      <c r="H36" s="464"/>
      <c r="I36" s="464"/>
      <c r="J36" s="464"/>
      <c r="K36" s="464"/>
      <c r="L36" s="465"/>
      <c r="M36" s="338"/>
      <c r="N36" s="194"/>
      <c r="O36" s="505"/>
      <c r="P36" s="506"/>
      <c r="Q36" s="507" t="str">
        <f t="shared" si="0"/>
        <v/>
      </c>
      <c r="R36" s="508"/>
      <c r="S36" s="47"/>
      <c r="T36" s="281"/>
      <c r="U36" s="339"/>
      <c r="V36" s="339"/>
    </row>
    <row r="37" spans="1:22" customFormat="1" ht="22.5" customHeight="1" x14ac:dyDescent="0.2">
      <c r="A37" s="183"/>
      <c r="B37" s="209"/>
      <c r="C37" s="463"/>
      <c r="D37" s="464"/>
      <c r="E37" s="464"/>
      <c r="F37" s="464"/>
      <c r="G37" s="464"/>
      <c r="H37" s="464"/>
      <c r="I37" s="464"/>
      <c r="J37" s="464"/>
      <c r="K37" s="464"/>
      <c r="L37" s="465"/>
      <c r="M37" s="338"/>
      <c r="N37" s="194"/>
      <c r="O37" s="505"/>
      <c r="P37" s="506"/>
      <c r="Q37" s="507" t="str">
        <f t="shared" si="0"/>
        <v/>
      </c>
      <c r="R37" s="508"/>
      <c r="S37" s="47"/>
      <c r="T37" s="281"/>
      <c r="U37" s="339"/>
      <c r="V37" s="339"/>
    </row>
    <row r="38" spans="1:22" customFormat="1" ht="22.5" customHeight="1" x14ac:dyDescent="0.2">
      <c r="A38" s="183"/>
      <c r="B38" s="209"/>
      <c r="C38" s="463"/>
      <c r="D38" s="464"/>
      <c r="E38" s="464"/>
      <c r="F38" s="464"/>
      <c r="G38" s="464"/>
      <c r="H38" s="464"/>
      <c r="I38" s="464"/>
      <c r="J38" s="464"/>
      <c r="K38" s="464"/>
      <c r="L38" s="465"/>
      <c r="M38" s="338"/>
      <c r="N38" s="194"/>
      <c r="O38" s="505"/>
      <c r="P38" s="506"/>
      <c r="Q38" s="507" t="str">
        <f t="shared" si="0"/>
        <v/>
      </c>
      <c r="R38" s="508"/>
      <c r="S38" s="47"/>
      <c r="T38" s="281"/>
      <c r="U38" s="339"/>
      <c r="V38" s="339"/>
    </row>
    <row r="39" spans="1:22" customFormat="1" ht="22.5" customHeight="1" x14ac:dyDescent="0.2">
      <c r="A39" s="183"/>
      <c r="B39" s="209"/>
      <c r="C39" s="463"/>
      <c r="D39" s="464"/>
      <c r="E39" s="464"/>
      <c r="F39" s="464"/>
      <c r="G39" s="464"/>
      <c r="H39" s="464"/>
      <c r="I39" s="464"/>
      <c r="J39" s="464"/>
      <c r="K39" s="464"/>
      <c r="L39" s="465"/>
      <c r="M39" s="338"/>
      <c r="N39" s="194"/>
      <c r="O39" s="505"/>
      <c r="P39" s="506"/>
      <c r="Q39" s="507" t="str">
        <f t="shared" si="0"/>
        <v/>
      </c>
      <c r="R39" s="508"/>
      <c r="S39" s="47"/>
      <c r="T39" s="281"/>
      <c r="U39" s="339"/>
      <c r="V39" s="339"/>
    </row>
    <row r="40" spans="1:22" customFormat="1" ht="22.5" customHeight="1" x14ac:dyDescent="0.2">
      <c r="A40" s="183"/>
      <c r="B40" s="209"/>
      <c r="C40" s="463"/>
      <c r="D40" s="464"/>
      <c r="E40" s="464"/>
      <c r="F40" s="464"/>
      <c r="G40" s="464"/>
      <c r="H40" s="464"/>
      <c r="I40" s="464"/>
      <c r="J40" s="464"/>
      <c r="K40" s="464"/>
      <c r="L40" s="465"/>
      <c r="M40" s="338"/>
      <c r="N40" s="194"/>
      <c r="O40" s="505"/>
      <c r="P40" s="506"/>
      <c r="Q40" s="507" t="str">
        <f t="shared" si="0"/>
        <v/>
      </c>
      <c r="R40" s="508"/>
      <c r="S40" s="47"/>
      <c r="T40" s="281"/>
      <c r="U40" s="339"/>
      <c r="V40" s="339"/>
    </row>
    <row r="41" spans="1:22" customFormat="1" ht="22.5" customHeight="1" x14ac:dyDescent="0.2">
      <c r="A41" s="183"/>
      <c r="B41" s="209"/>
      <c r="C41" s="463"/>
      <c r="D41" s="464"/>
      <c r="E41" s="464"/>
      <c r="F41" s="464"/>
      <c r="G41" s="464"/>
      <c r="H41" s="464"/>
      <c r="I41" s="464"/>
      <c r="J41" s="464"/>
      <c r="K41" s="464"/>
      <c r="L41" s="465"/>
      <c r="M41" s="338"/>
      <c r="N41" s="194"/>
      <c r="O41" s="505"/>
      <c r="P41" s="506"/>
      <c r="Q41" s="507" t="str">
        <f t="shared" si="0"/>
        <v/>
      </c>
      <c r="R41" s="508"/>
      <c r="S41" s="47"/>
      <c r="T41" s="281"/>
      <c r="U41" s="339"/>
      <c r="V41" s="339"/>
    </row>
    <row r="42" spans="1:22" s="204" customFormat="1" ht="22.5" customHeight="1" x14ac:dyDescent="0.2">
      <c r="A42" s="183"/>
      <c r="B42" s="209"/>
      <c r="C42" s="248"/>
      <c r="D42" s="249"/>
      <c r="E42" s="249"/>
      <c r="F42" s="249"/>
      <c r="G42" s="249"/>
      <c r="H42" s="249"/>
      <c r="I42" s="249"/>
      <c r="J42" s="249"/>
      <c r="K42" s="249"/>
      <c r="L42" s="250"/>
      <c r="M42" s="338"/>
      <c r="N42" s="194"/>
      <c r="O42" s="251"/>
      <c r="P42" s="252"/>
      <c r="Q42" s="507" t="str">
        <f t="shared" si="0"/>
        <v/>
      </c>
      <c r="R42" s="508"/>
      <c r="S42" s="47"/>
      <c r="T42" s="281"/>
      <c r="U42" s="339"/>
      <c r="V42" s="339"/>
    </row>
    <row r="43" spans="1:22" s="204" customFormat="1" ht="22.5" customHeight="1" x14ac:dyDescent="0.2">
      <c r="A43" s="183"/>
      <c r="B43" s="209"/>
      <c r="C43" s="248"/>
      <c r="D43" s="249"/>
      <c r="E43" s="249"/>
      <c r="F43" s="249"/>
      <c r="G43" s="249"/>
      <c r="H43" s="249"/>
      <c r="I43" s="249"/>
      <c r="J43" s="249"/>
      <c r="K43" s="249"/>
      <c r="L43" s="250"/>
      <c r="M43" s="338"/>
      <c r="N43" s="194"/>
      <c r="O43" s="251"/>
      <c r="P43" s="252"/>
      <c r="Q43" s="507" t="str">
        <f t="shared" si="0"/>
        <v/>
      </c>
      <c r="R43" s="508"/>
      <c r="S43" s="47"/>
      <c r="T43" s="281"/>
      <c r="U43" s="339"/>
      <c r="V43" s="339"/>
    </row>
    <row r="44" spans="1:22" s="204" customFormat="1" ht="22.5" customHeight="1" x14ac:dyDescent="0.2">
      <c r="A44" s="183"/>
      <c r="B44" s="209"/>
      <c r="C44" s="248"/>
      <c r="D44" s="249"/>
      <c r="E44" s="249"/>
      <c r="F44" s="249"/>
      <c r="G44" s="249"/>
      <c r="H44" s="249"/>
      <c r="I44" s="249"/>
      <c r="J44" s="249"/>
      <c r="K44" s="249"/>
      <c r="L44" s="250"/>
      <c r="M44" s="338"/>
      <c r="N44" s="194"/>
      <c r="O44" s="251"/>
      <c r="P44" s="252"/>
      <c r="Q44" s="507" t="str">
        <f t="shared" si="0"/>
        <v/>
      </c>
      <c r="R44" s="508"/>
      <c r="S44" s="47"/>
      <c r="T44" s="281"/>
      <c r="U44" s="339"/>
      <c r="V44" s="339"/>
    </row>
    <row r="45" spans="1:22" s="204" customFormat="1" ht="22.5" customHeight="1" x14ac:dyDescent="0.2">
      <c r="A45" s="183"/>
      <c r="B45" s="209"/>
      <c r="C45" s="248"/>
      <c r="D45" s="249"/>
      <c r="E45" s="249"/>
      <c r="F45" s="249"/>
      <c r="G45" s="249"/>
      <c r="H45" s="249"/>
      <c r="I45" s="249"/>
      <c r="J45" s="249"/>
      <c r="K45" s="249"/>
      <c r="L45" s="250"/>
      <c r="M45" s="338"/>
      <c r="N45" s="194"/>
      <c r="O45" s="251"/>
      <c r="P45" s="252"/>
      <c r="Q45" s="507" t="str">
        <f t="shared" si="0"/>
        <v/>
      </c>
      <c r="R45" s="508"/>
      <c r="S45" s="47"/>
      <c r="T45" s="281"/>
      <c r="U45" s="339"/>
      <c r="V45" s="339"/>
    </row>
    <row r="46" spans="1:22" s="204" customFormat="1" ht="22.5" customHeight="1" x14ac:dyDescent="0.2">
      <c r="A46" s="183"/>
      <c r="B46" s="209"/>
      <c r="C46" s="248"/>
      <c r="D46" s="249"/>
      <c r="E46" s="249"/>
      <c r="F46" s="249"/>
      <c r="G46" s="249"/>
      <c r="H46" s="249"/>
      <c r="I46" s="249"/>
      <c r="J46" s="249"/>
      <c r="K46" s="249"/>
      <c r="L46" s="250"/>
      <c r="M46" s="338"/>
      <c r="N46" s="194"/>
      <c r="O46" s="251"/>
      <c r="P46" s="252"/>
      <c r="Q46" s="507" t="str">
        <f t="shared" si="0"/>
        <v/>
      </c>
      <c r="R46" s="508"/>
      <c r="S46" s="47"/>
      <c r="T46" s="281"/>
      <c r="U46" s="339"/>
      <c r="V46" s="339"/>
    </row>
    <row r="47" spans="1:22" s="204" customFormat="1" ht="22.5" customHeight="1" x14ac:dyDescent="0.2">
      <c r="A47" s="183"/>
      <c r="B47" s="209"/>
      <c r="C47" s="248"/>
      <c r="D47" s="249"/>
      <c r="E47" s="249"/>
      <c r="F47" s="249"/>
      <c r="G47" s="249"/>
      <c r="H47" s="249"/>
      <c r="I47" s="249"/>
      <c r="J47" s="249"/>
      <c r="K47" s="249"/>
      <c r="L47" s="250"/>
      <c r="M47" s="338"/>
      <c r="N47" s="194"/>
      <c r="O47" s="251"/>
      <c r="P47" s="252"/>
      <c r="Q47" s="507" t="str">
        <f t="shared" si="0"/>
        <v/>
      </c>
      <c r="R47" s="508"/>
      <c r="S47" s="47"/>
      <c r="T47" s="281"/>
      <c r="U47" s="339"/>
      <c r="V47" s="339"/>
    </row>
    <row r="48" spans="1:22" s="204" customFormat="1" ht="22.5" customHeight="1" x14ac:dyDescent="0.2">
      <c r="A48" s="183"/>
      <c r="B48" s="209"/>
      <c r="C48" s="248"/>
      <c r="D48" s="249"/>
      <c r="E48" s="249"/>
      <c r="F48" s="249"/>
      <c r="G48" s="249"/>
      <c r="H48" s="249"/>
      <c r="I48" s="249"/>
      <c r="J48" s="249"/>
      <c r="K48" s="249"/>
      <c r="L48" s="250"/>
      <c r="M48" s="338"/>
      <c r="N48" s="194"/>
      <c r="O48" s="251"/>
      <c r="P48" s="252"/>
      <c r="Q48" s="507" t="str">
        <f t="shared" si="0"/>
        <v/>
      </c>
      <c r="R48" s="508"/>
      <c r="S48" s="47"/>
      <c r="T48" s="281"/>
      <c r="U48" s="339"/>
      <c r="V48" s="339"/>
    </row>
    <row r="49" spans="1:22" s="204" customFormat="1" ht="22.5" customHeight="1" x14ac:dyDescent="0.2">
      <c r="A49" s="183"/>
      <c r="B49" s="209"/>
      <c r="C49" s="248"/>
      <c r="D49" s="249"/>
      <c r="E49" s="249"/>
      <c r="F49" s="249"/>
      <c r="G49" s="249"/>
      <c r="H49" s="249"/>
      <c r="I49" s="249"/>
      <c r="J49" s="249"/>
      <c r="K49" s="249"/>
      <c r="L49" s="250"/>
      <c r="M49" s="338"/>
      <c r="N49" s="194"/>
      <c r="O49" s="251"/>
      <c r="P49" s="252"/>
      <c r="Q49" s="507" t="str">
        <f t="shared" si="0"/>
        <v/>
      </c>
      <c r="R49" s="508"/>
      <c r="S49" s="47"/>
      <c r="T49" s="281"/>
      <c r="U49" s="339"/>
      <c r="V49" s="339"/>
    </row>
    <row r="50" spans="1:22" s="204" customFormat="1" ht="22.5" customHeight="1" x14ac:dyDescent="0.2">
      <c r="A50" s="183"/>
      <c r="B50" s="209"/>
      <c r="C50" s="248"/>
      <c r="D50" s="249"/>
      <c r="E50" s="249"/>
      <c r="F50" s="249"/>
      <c r="G50" s="249"/>
      <c r="H50" s="249"/>
      <c r="I50" s="249"/>
      <c r="J50" s="249"/>
      <c r="K50" s="249"/>
      <c r="L50" s="250"/>
      <c r="M50" s="338"/>
      <c r="N50" s="194"/>
      <c r="O50" s="251"/>
      <c r="P50" s="252"/>
      <c r="Q50" s="507" t="str">
        <f t="shared" si="0"/>
        <v/>
      </c>
      <c r="R50" s="508"/>
      <c r="S50" s="47"/>
      <c r="T50" s="281"/>
      <c r="U50" s="339"/>
      <c r="V50" s="339"/>
    </row>
    <row r="51" spans="1:22" s="204" customFormat="1" ht="22.5" customHeight="1" x14ac:dyDescent="0.2">
      <c r="A51" s="183"/>
      <c r="B51" s="209"/>
      <c r="C51" s="248"/>
      <c r="D51" s="249"/>
      <c r="E51" s="249"/>
      <c r="F51" s="249"/>
      <c r="G51" s="249"/>
      <c r="H51" s="249"/>
      <c r="I51" s="249"/>
      <c r="J51" s="249"/>
      <c r="K51" s="249"/>
      <c r="L51" s="250"/>
      <c r="M51" s="338"/>
      <c r="N51" s="194"/>
      <c r="O51" s="251"/>
      <c r="P51" s="252"/>
      <c r="Q51" s="507" t="str">
        <f t="shared" si="0"/>
        <v/>
      </c>
      <c r="R51" s="508"/>
      <c r="S51" s="47"/>
      <c r="T51" s="281"/>
      <c r="U51" s="339"/>
      <c r="V51" s="339"/>
    </row>
    <row r="52" spans="1:22" s="204" customFormat="1" ht="22.5" customHeight="1" x14ac:dyDescent="0.2">
      <c r="A52" s="183"/>
      <c r="B52" s="209"/>
      <c r="C52" s="248"/>
      <c r="D52" s="249"/>
      <c r="E52" s="249"/>
      <c r="F52" s="249"/>
      <c r="G52" s="249"/>
      <c r="H52" s="249"/>
      <c r="I52" s="249"/>
      <c r="J52" s="249"/>
      <c r="K52" s="249"/>
      <c r="L52" s="250"/>
      <c r="M52" s="338"/>
      <c r="N52" s="194"/>
      <c r="O52" s="251"/>
      <c r="P52" s="252"/>
      <c r="Q52" s="507" t="str">
        <f t="shared" si="0"/>
        <v/>
      </c>
      <c r="R52" s="508"/>
      <c r="S52" s="47"/>
      <c r="T52" s="281"/>
      <c r="U52" s="339"/>
      <c r="V52" s="339"/>
    </row>
    <row r="53" spans="1:22" s="204" customFormat="1" ht="22.5" customHeight="1" x14ac:dyDescent="0.2">
      <c r="A53" s="183"/>
      <c r="B53" s="209"/>
      <c r="C53" s="248"/>
      <c r="D53" s="249"/>
      <c r="E53" s="249"/>
      <c r="F53" s="249"/>
      <c r="G53" s="249"/>
      <c r="H53" s="249"/>
      <c r="I53" s="249"/>
      <c r="J53" s="249"/>
      <c r="K53" s="249"/>
      <c r="L53" s="250"/>
      <c r="M53" s="338"/>
      <c r="N53" s="194"/>
      <c r="O53" s="251"/>
      <c r="P53" s="252"/>
      <c r="Q53" s="507" t="str">
        <f t="shared" si="0"/>
        <v/>
      </c>
      <c r="R53" s="508"/>
      <c r="S53" s="47"/>
      <c r="T53" s="281"/>
      <c r="U53" s="339"/>
      <c r="V53" s="339"/>
    </row>
    <row r="54" spans="1:22" s="204" customFormat="1" ht="22.5" customHeight="1" x14ac:dyDescent="0.2">
      <c r="A54" s="183"/>
      <c r="B54" s="209"/>
      <c r="C54" s="248"/>
      <c r="D54" s="249"/>
      <c r="E54" s="249"/>
      <c r="F54" s="249"/>
      <c r="G54" s="249"/>
      <c r="H54" s="249"/>
      <c r="I54" s="249"/>
      <c r="J54" s="249"/>
      <c r="K54" s="249"/>
      <c r="L54" s="250"/>
      <c r="M54" s="338"/>
      <c r="N54" s="194"/>
      <c r="O54" s="251"/>
      <c r="P54" s="252"/>
      <c r="Q54" s="507" t="str">
        <f t="shared" si="0"/>
        <v/>
      </c>
      <c r="R54" s="508"/>
      <c r="S54" s="47"/>
      <c r="T54" s="281"/>
      <c r="U54" s="339"/>
      <c r="V54" s="339"/>
    </row>
    <row r="55" spans="1:22" customFormat="1" ht="22.5" customHeight="1" x14ac:dyDescent="0.2">
      <c r="A55" s="183"/>
      <c r="B55" s="209"/>
      <c r="C55" s="463"/>
      <c r="D55" s="464"/>
      <c r="E55" s="464"/>
      <c r="F55" s="464"/>
      <c r="G55" s="464"/>
      <c r="H55" s="464"/>
      <c r="I55" s="464"/>
      <c r="J55" s="464"/>
      <c r="K55" s="464"/>
      <c r="L55" s="465"/>
      <c r="M55" s="338"/>
      <c r="N55" s="194"/>
      <c r="O55" s="505"/>
      <c r="P55" s="506"/>
      <c r="Q55" s="507" t="str">
        <f t="shared" si="0"/>
        <v/>
      </c>
      <c r="R55" s="508"/>
      <c r="S55" s="47"/>
      <c r="T55" s="281"/>
      <c r="U55" s="339"/>
      <c r="V55" s="339"/>
    </row>
    <row r="56" spans="1:22" customFormat="1" ht="22.5" customHeight="1" x14ac:dyDescent="0.2">
      <c r="A56" s="183"/>
      <c r="B56" s="209"/>
      <c r="C56" s="463"/>
      <c r="D56" s="464"/>
      <c r="E56" s="464"/>
      <c r="F56" s="464"/>
      <c r="G56" s="464"/>
      <c r="H56" s="464"/>
      <c r="I56" s="464"/>
      <c r="J56" s="464"/>
      <c r="K56" s="464"/>
      <c r="L56" s="465"/>
      <c r="M56" s="338"/>
      <c r="N56" s="194"/>
      <c r="O56" s="505"/>
      <c r="P56" s="506"/>
      <c r="Q56" s="507" t="str">
        <f t="shared" si="0"/>
        <v/>
      </c>
      <c r="R56" s="508"/>
      <c r="S56" s="47"/>
      <c r="T56" s="281"/>
      <c r="U56" s="339"/>
      <c r="V56" s="339"/>
    </row>
    <row r="57" spans="1:22" s="204" customFormat="1" ht="22.5" customHeight="1" x14ac:dyDescent="0.2">
      <c r="A57" s="183"/>
      <c r="B57" s="209"/>
      <c r="C57" s="248"/>
      <c r="D57" s="249"/>
      <c r="E57" s="249"/>
      <c r="F57" s="249"/>
      <c r="G57" s="249"/>
      <c r="H57" s="249"/>
      <c r="I57" s="249"/>
      <c r="J57" s="249"/>
      <c r="K57" s="249"/>
      <c r="L57" s="250"/>
      <c r="M57" s="338"/>
      <c r="N57" s="194"/>
      <c r="O57" s="251"/>
      <c r="P57" s="252"/>
      <c r="Q57" s="507" t="str">
        <f t="shared" si="0"/>
        <v/>
      </c>
      <c r="R57" s="508"/>
      <c r="S57" s="47"/>
      <c r="T57" s="281"/>
      <c r="U57" s="339"/>
      <c r="V57" s="339"/>
    </row>
    <row r="58" spans="1:22" customFormat="1" ht="22.5" customHeight="1" x14ac:dyDescent="0.2">
      <c r="A58" s="183"/>
      <c r="B58" s="209"/>
      <c r="C58" s="463"/>
      <c r="D58" s="464"/>
      <c r="E58" s="464"/>
      <c r="F58" s="464"/>
      <c r="G58" s="464"/>
      <c r="H58" s="464"/>
      <c r="I58" s="464"/>
      <c r="J58" s="464"/>
      <c r="K58" s="464"/>
      <c r="L58" s="465"/>
      <c r="M58" s="338"/>
      <c r="N58" s="194"/>
      <c r="O58" s="505"/>
      <c r="P58" s="506"/>
      <c r="Q58" s="507" t="str">
        <f t="shared" si="0"/>
        <v/>
      </c>
      <c r="R58" s="508"/>
      <c r="S58" s="47"/>
      <c r="T58" s="281"/>
      <c r="U58" s="339"/>
      <c r="V58" s="339"/>
    </row>
    <row r="59" spans="1:22" customFormat="1" ht="22.5" customHeight="1" x14ac:dyDescent="0.2">
      <c r="A59" s="183"/>
      <c r="B59" s="209"/>
      <c r="C59" s="463"/>
      <c r="D59" s="464"/>
      <c r="E59" s="464"/>
      <c r="F59" s="464"/>
      <c r="G59" s="464"/>
      <c r="H59" s="464"/>
      <c r="I59" s="464"/>
      <c r="J59" s="464"/>
      <c r="K59" s="464"/>
      <c r="L59" s="465"/>
      <c r="M59" s="338"/>
      <c r="N59" s="194"/>
      <c r="O59" s="505"/>
      <c r="P59" s="506"/>
      <c r="Q59" s="507" t="str">
        <f t="shared" si="0"/>
        <v/>
      </c>
      <c r="R59" s="508"/>
      <c r="S59" s="47"/>
      <c r="T59" s="281"/>
      <c r="U59" s="339"/>
      <c r="V59" s="339"/>
    </row>
    <row r="60" spans="1:22" s="107" customFormat="1" ht="6" customHeight="1" x14ac:dyDescent="0.2">
      <c r="A60" s="267"/>
      <c r="B60" s="89"/>
      <c r="C60" s="89"/>
      <c r="D60" s="89"/>
      <c r="E60" s="84"/>
      <c r="F60" s="84"/>
      <c r="G60" s="84"/>
      <c r="H60" s="84"/>
      <c r="I60" s="84"/>
      <c r="J60" s="84"/>
      <c r="K60" s="89"/>
      <c r="L60" s="89"/>
      <c r="M60" s="90"/>
      <c r="N60" s="90"/>
      <c r="O60" s="90"/>
      <c r="P60" s="91"/>
      <c r="Q60" s="21"/>
      <c r="R60" s="21"/>
      <c r="S60" s="84"/>
      <c r="T60" s="282"/>
      <c r="U60" s="347"/>
      <c r="V60" s="347"/>
    </row>
    <row r="61" spans="1:22" s="86" customFormat="1" ht="23.25" customHeight="1" x14ac:dyDescent="0.2">
      <c r="A61" s="274"/>
      <c r="B61" s="509" t="s">
        <v>6</v>
      </c>
      <c r="C61" s="510"/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  <c r="Q61" s="510"/>
      <c r="R61" s="510"/>
      <c r="S61" s="511"/>
      <c r="T61" s="262"/>
      <c r="U61" s="348"/>
      <c r="V61" s="344"/>
    </row>
    <row r="62" spans="1:22" customFormat="1" ht="16.5" customHeight="1" x14ac:dyDescent="0.2">
      <c r="A62" s="183"/>
      <c r="B62" s="96" t="str">
        <f>'3-MCN'!B58</f>
        <v>FAPESP, SETEMBRO DE 2015</v>
      </c>
      <c r="C62" s="64"/>
      <c r="D62" s="64"/>
      <c r="E62" s="51"/>
      <c r="F62" s="51"/>
      <c r="G62" s="51"/>
      <c r="H62" s="51"/>
      <c r="I62" s="51"/>
      <c r="J62" s="51"/>
      <c r="K62" s="64"/>
      <c r="L62" s="64"/>
      <c r="M62" s="51"/>
      <c r="N62" s="51"/>
      <c r="O62" s="51"/>
      <c r="P62" s="51"/>
      <c r="Q62" s="519">
        <v>1</v>
      </c>
      <c r="R62" s="519"/>
      <c r="S62" s="519"/>
      <c r="T62" s="283"/>
      <c r="U62" s="349"/>
      <c r="V62" s="339"/>
    </row>
    <row r="63" spans="1:22" ht="18" x14ac:dyDescent="0.25">
      <c r="B63" s="239" t="str">
        <f>B6</f>
        <v>4- MATERIAL DE CONSUMO IMPORTADO</v>
      </c>
      <c r="U63" s="350"/>
    </row>
    <row r="64" spans="1:22" s="86" customFormat="1" ht="14.25" customHeight="1" x14ac:dyDescent="0.2">
      <c r="A64" s="274"/>
      <c r="B64" s="529" t="s">
        <v>1</v>
      </c>
      <c r="C64" s="523" t="s">
        <v>8</v>
      </c>
      <c r="D64" s="524"/>
      <c r="E64" s="524"/>
      <c r="F64" s="524"/>
      <c r="G64" s="524"/>
      <c r="H64" s="524"/>
      <c r="I64" s="524"/>
      <c r="J64" s="524"/>
      <c r="K64" s="524"/>
      <c r="L64" s="525"/>
      <c r="M64" s="531" t="s">
        <v>51</v>
      </c>
      <c r="N64" s="533" t="s">
        <v>95</v>
      </c>
      <c r="O64" s="534"/>
      <c r="P64" s="535"/>
      <c r="Q64" s="545" t="s">
        <v>96</v>
      </c>
      <c r="R64" s="546"/>
      <c r="S64" s="544" t="s">
        <v>2</v>
      </c>
      <c r="T64" s="262"/>
      <c r="U64" s="348"/>
      <c r="V64" s="344"/>
    </row>
    <row r="65" spans="1:242" s="86" customFormat="1" ht="17.25" customHeight="1" x14ac:dyDescent="0.2">
      <c r="A65" s="274"/>
      <c r="B65" s="530"/>
      <c r="C65" s="526"/>
      <c r="D65" s="527"/>
      <c r="E65" s="527"/>
      <c r="F65" s="527"/>
      <c r="G65" s="527"/>
      <c r="H65" s="527"/>
      <c r="I65" s="527"/>
      <c r="J65" s="527"/>
      <c r="K65" s="527"/>
      <c r="L65" s="528"/>
      <c r="M65" s="532"/>
      <c r="N65" s="536"/>
      <c r="O65" s="537"/>
      <c r="P65" s="538"/>
      <c r="Q65" s="547"/>
      <c r="R65" s="548"/>
      <c r="S65" s="544"/>
      <c r="T65" s="262"/>
      <c r="U65" s="348"/>
      <c r="V65" s="344"/>
    </row>
    <row r="66" spans="1:242" customFormat="1" ht="22.5" customHeight="1" x14ac:dyDescent="0.2">
      <c r="A66" s="183"/>
      <c r="B66" s="209"/>
      <c r="C66" s="463"/>
      <c r="D66" s="464"/>
      <c r="E66" s="464"/>
      <c r="F66" s="464"/>
      <c r="G66" s="464"/>
      <c r="H66" s="464"/>
      <c r="I66" s="464"/>
      <c r="J66" s="464"/>
      <c r="K66" s="464"/>
      <c r="L66" s="465"/>
      <c r="M66" s="338"/>
      <c r="N66" s="194"/>
      <c r="O66" s="505"/>
      <c r="P66" s="506"/>
      <c r="Q66" s="507" t="str">
        <f>IF(ISERROR(INDEX($V$23:$V$28,MATCH(M66,$U$23:$U$28,0))*O66),"",INDEX($V$23:$V$28,MATCH(M66,$U$23:$U$28,0))*O66)</f>
        <v/>
      </c>
      <c r="R66" s="508"/>
      <c r="S66" s="47"/>
      <c r="T66" s="281"/>
      <c r="U66" s="349"/>
      <c r="V66" s="339"/>
      <c r="IG66" s="73"/>
      <c r="IH66" s="19"/>
    </row>
    <row r="67" spans="1:242" customFormat="1" ht="22.5" customHeight="1" x14ac:dyDescent="0.2">
      <c r="A67" s="183"/>
      <c r="B67" s="209"/>
      <c r="C67" s="463"/>
      <c r="D67" s="464"/>
      <c r="E67" s="464"/>
      <c r="F67" s="464"/>
      <c r="G67" s="464"/>
      <c r="H67" s="464"/>
      <c r="I67" s="464"/>
      <c r="J67" s="464"/>
      <c r="K67" s="464"/>
      <c r="L67" s="465"/>
      <c r="M67" s="338"/>
      <c r="N67" s="194"/>
      <c r="O67" s="505"/>
      <c r="P67" s="506"/>
      <c r="Q67" s="507" t="str">
        <f t="shared" ref="Q67:Q109" si="1">IF(ISERROR(INDEX($V$23:$V$28,MATCH(M67,$U$23:$U$28,0))*O67),"",INDEX($V$23:$V$28,MATCH(M67,$U$23:$U$28,0))*O67)</f>
        <v/>
      </c>
      <c r="R67" s="508"/>
      <c r="S67" s="47"/>
      <c r="T67" s="281"/>
      <c r="U67" s="349"/>
      <c r="V67" s="339"/>
      <c r="IG67" s="73"/>
      <c r="IH67" s="19"/>
    </row>
    <row r="68" spans="1:242" customFormat="1" ht="22.5" customHeight="1" x14ac:dyDescent="0.2">
      <c r="A68" s="183"/>
      <c r="B68" s="209"/>
      <c r="C68" s="463"/>
      <c r="D68" s="464"/>
      <c r="E68" s="464"/>
      <c r="F68" s="464"/>
      <c r="G68" s="464"/>
      <c r="H68" s="464"/>
      <c r="I68" s="464"/>
      <c r="J68" s="464"/>
      <c r="K68" s="464"/>
      <c r="L68" s="465"/>
      <c r="M68" s="338"/>
      <c r="N68" s="194"/>
      <c r="O68" s="505"/>
      <c r="P68" s="506"/>
      <c r="Q68" s="507" t="str">
        <f t="shared" si="1"/>
        <v/>
      </c>
      <c r="R68" s="508"/>
      <c r="S68" s="47"/>
      <c r="T68" s="281"/>
      <c r="U68" s="349"/>
      <c r="V68" s="339"/>
      <c r="IG68" s="73"/>
      <c r="IH68" s="19"/>
    </row>
    <row r="69" spans="1:242" customFormat="1" ht="22.5" customHeight="1" x14ac:dyDescent="0.2">
      <c r="A69" s="183"/>
      <c r="B69" s="209"/>
      <c r="C69" s="463"/>
      <c r="D69" s="464"/>
      <c r="E69" s="464"/>
      <c r="F69" s="464"/>
      <c r="G69" s="464"/>
      <c r="H69" s="464"/>
      <c r="I69" s="464"/>
      <c r="J69" s="464"/>
      <c r="K69" s="464"/>
      <c r="L69" s="465"/>
      <c r="M69" s="338"/>
      <c r="N69" s="194"/>
      <c r="O69" s="505"/>
      <c r="P69" s="506"/>
      <c r="Q69" s="507" t="str">
        <f t="shared" si="1"/>
        <v/>
      </c>
      <c r="R69" s="508"/>
      <c r="S69" s="47"/>
      <c r="T69" s="281"/>
      <c r="U69" s="349"/>
      <c r="V69" s="339"/>
      <c r="IG69" s="73"/>
      <c r="IH69" s="19"/>
    </row>
    <row r="70" spans="1:242" customFormat="1" ht="22.5" customHeight="1" x14ac:dyDescent="0.2">
      <c r="A70" s="183"/>
      <c r="B70" s="209"/>
      <c r="C70" s="463"/>
      <c r="D70" s="464"/>
      <c r="E70" s="464"/>
      <c r="F70" s="464"/>
      <c r="G70" s="464"/>
      <c r="H70" s="464"/>
      <c r="I70" s="464"/>
      <c r="J70" s="464"/>
      <c r="K70" s="464"/>
      <c r="L70" s="465"/>
      <c r="M70" s="338"/>
      <c r="N70" s="194"/>
      <c r="O70" s="505"/>
      <c r="P70" s="506"/>
      <c r="Q70" s="507" t="str">
        <f t="shared" si="1"/>
        <v/>
      </c>
      <c r="R70" s="508"/>
      <c r="S70" s="47"/>
      <c r="T70" s="281"/>
      <c r="U70" s="349"/>
      <c r="V70" s="339"/>
      <c r="IG70" s="73"/>
      <c r="IH70" s="19"/>
    </row>
    <row r="71" spans="1:242" customFormat="1" ht="22.5" customHeight="1" x14ac:dyDescent="0.2">
      <c r="A71" s="183"/>
      <c r="B71" s="209"/>
      <c r="C71" s="463"/>
      <c r="D71" s="464"/>
      <c r="E71" s="464"/>
      <c r="F71" s="464"/>
      <c r="G71" s="464"/>
      <c r="H71" s="464"/>
      <c r="I71" s="464"/>
      <c r="J71" s="464"/>
      <c r="K71" s="464"/>
      <c r="L71" s="465"/>
      <c r="M71" s="338"/>
      <c r="N71" s="194"/>
      <c r="O71" s="505"/>
      <c r="P71" s="506"/>
      <c r="Q71" s="507" t="str">
        <f t="shared" si="1"/>
        <v/>
      </c>
      <c r="R71" s="508"/>
      <c r="S71" s="47"/>
      <c r="T71" s="281"/>
      <c r="U71" s="339"/>
      <c r="V71" s="339"/>
      <c r="IG71" s="73"/>
      <c r="IH71" s="19"/>
    </row>
    <row r="72" spans="1:242" customFormat="1" ht="22.5" customHeight="1" x14ac:dyDescent="0.2">
      <c r="A72" s="183"/>
      <c r="B72" s="209"/>
      <c r="C72" s="463"/>
      <c r="D72" s="464"/>
      <c r="E72" s="464"/>
      <c r="F72" s="464"/>
      <c r="G72" s="464"/>
      <c r="H72" s="464"/>
      <c r="I72" s="464"/>
      <c r="J72" s="464"/>
      <c r="K72" s="464"/>
      <c r="L72" s="465"/>
      <c r="M72" s="338"/>
      <c r="N72" s="194"/>
      <c r="O72" s="505"/>
      <c r="P72" s="506"/>
      <c r="Q72" s="507" t="str">
        <f t="shared" si="1"/>
        <v/>
      </c>
      <c r="R72" s="508"/>
      <c r="S72" s="47"/>
      <c r="T72" s="281"/>
      <c r="U72" s="339"/>
      <c r="V72" s="339"/>
      <c r="IG72" s="19"/>
      <c r="IH72" s="19"/>
    </row>
    <row r="73" spans="1:242" customFormat="1" ht="22.5" customHeight="1" x14ac:dyDescent="0.2">
      <c r="A73" s="183"/>
      <c r="B73" s="209"/>
      <c r="C73" s="463"/>
      <c r="D73" s="464"/>
      <c r="E73" s="464"/>
      <c r="F73" s="464"/>
      <c r="G73" s="464"/>
      <c r="H73" s="464"/>
      <c r="I73" s="464"/>
      <c r="J73" s="464"/>
      <c r="K73" s="464"/>
      <c r="L73" s="465"/>
      <c r="M73" s="338"/>
      <c r="N73" s="194"/>
      <c r="O73" s="505"/>
      <c r="P73" s="506"/>
      <c r="Q73" s="507" t="str">
        <f t="shared" si="1"/>
        <v/>
      </c>
      <c r="R73" s="508"/>
      <c r="S73" s="47"/>
      <c r="T73" s="281"/>
      <c r="U73" s="339"/>
      <c r="V73" s="339"/>
      <c r="IG73" s="19"/>
      <c r="IH73" s="19"/>
    </row>
    <row r="74" spans="1:242" customFormat="1" ht="22.5" customHeight="1" x14ac:dyDescent="0.2">
      <c r="A74" s="183"/>
      <c r="B74" s="209"/>
      <c r="C74" s="463"/>
      <c r="D74" s="464"/>
      <c r="E74" s="464"/>
      <c r="F74" s="464"/>
      <c r="G74" s="464"/>
      <c r="H74" s="464"/>
      <c r="I74" s="464"/>
      <c r="J74" s="464"/>
      <c r="K74" s="464"/>
      <c r="L74" s="465"/>
      <c r="M74" s="338"/>
      <c r="N74" s="194"/>
      <c r="O74" s="505"/>
      <c r="P74" s="506"/>
      <c r="Q74" s="507" t="str">
        <f t="shared" si="1"/>
        <v/>
      </c>
      <c r="R74" s="508"/>
      <c r="S74" s="47"/>
      <c r="T74" s="281"/>
      <c r="U74" s="339"/>
      <c r="V74" s="339"/>
    </row>
    <row r="75" spans="1:242" customFormat="1" ht="22.5" customHeight="1" x14ac:dyDescent="0.2">
      <c r="A75" s="183"/>
      <c r="B75" s="209"/>
      <c r="C75" s="463"/>
      <c r="D75" s="464"/>
      <c r="E75" s="464"/>
      <c r="F75" s="464"/>
      <c r="G75" s="464"/>
      <c r="H75" s="464"/>
      <c r="I75" s="464"/>
      <c r="J75" s="464"/>
      <c r="K75" s="464"/>
      <c r="L75" s="465"/>
      <c r="M75" s="338"/>
      <c r="N75" s="194"/>
      <c r="O75" s="505"/>
      <c r="P75" s="506"/>
      <c r="Q75" s="507" t="str">
        <f t="shared" si="1"/>
        <v/>
      </c>
      <c r="R75" s="508"/>
      <c r="S75" s="47"/>
      <c r="T75" s="281"/>
      <c r="U75" s="339"/>
      <c r="V75" s="339"/>
    </row>
    <row r="76" spans="1:242" customFormat="1" ht="22.5" customHeight="1" x14ac:dyDescent="0.2">
      <c r="A76" s="183"/>
      <c r="B76" s="209"/>
      <c r="C76" s="463"/>
      <c r="D76" s="464"/>
      <c r="E76" s="464"/>
      <c r="F76" s="464"/>
      <c r="G76" s="464"/>
      <c r="H76" s="464"/>
      <c r="I76" s="464"/>
      <c r="J76" s="464"/>
      <c r="K76" s="464"/>
      <c r="L76" s="465"/>
      <c r="M76" s="338"/>
      <c r="N76" s="194"/>
      <c r="O76" s="505"/>
      <c r="P76" s="506"/>
      <c r="Q76" s="507" t="str">
        <f t="shared" si="1"/>
        <v/>
      </c>
      <c r="R76" s="508"/>
      <c r="S76" s="47"/>
      <c r="T76" s="281"/>
      <c r="U76" s="339"/>
      <c r="V76" s="339"/>
    </row>
    <row r="77" spans="1:242" customFormat="1" ht="22.5" customHeight="1" x14ac:dyDescent="0.2">
      <c r="A77" s="183"/>
      <c r="B77" s="209"/>
      <c r="C77" s="463"/>
      <c r="D77" s="464"/>
      <c r="E77" s="464"/>
      <c r="F77" s="464"/>
      <c r="G77" s="464"/>
      <c r="H77" s="464"/>
      <c r="I77" s="464"/>
      <c r="J77" s="464"/>
      <c r="K77" s="464"/>
      <c r="L77" s="465"/>
      <c r="M77" s="338"/>
      <c r="N77" s="194"/>
      <c r="O77" s="505"/>
      <c r="P77" s="506"/>
      <c r="Q77" s="507" t="str">
        <f t="shared" si="1"/>
        <v/>
      </c>
      <c r="R77" s="508"/>
      <c r="S77" s="47"/>
      <c r="T77" s="281"/>
      <c r="U77" s="339"/>
      <c r="V77" s="339"/>
    </row>
    <row r="78" spans="1:242" customFormat="1" ht="22.5" customHeight="1" x14ac:dyDescent="0.2">
      <c r="A78" s="183"/>
      <c r="B78" s="209"/>
      <c r="C78" s="463"/>
      <c r="D78" s="464"/>
      <c r="E78" s="464"/>
      <c r="F78" s="464"/>
      <c r="G78" s="464"/>
      <c r="H78" s="464"/>
      <c r="I78" s="464"/>
      <c r="J78" s="464"/>
      <c r="K78" s="464"/>
      <c r="L78" s="465"/>
      <c r="M78" s="338"/>
      <c r="N78" s="194"/>
      <c r="O78" s="505"/>
      <c r="P78" s="506"/>
      <c r="Q78" s="507" t="str">
        <f t="shared" si="1"/>
        <v/>
      </c>
      <c r="R78" s="508"/>
      <c r="S78" s="47"/>
      <c r="T78" s="281"/>
      <c r="U78" s="339"/>
      <c r="V78" s="339"/>
    </row>
    <row r="79" spans="1:242" customFormat="1" ht="22.5" customHeight="1" x14ac:dyDescent="0.2">
      <c r="A79" s="183"/>
      <c r="B79" s="209"/>
      <c r="C79" s="463"/>
      <c r="D79" s="464"/>
      <c r="E79" s="464"/>
      <c r="F79" s="464"/>
      <c r="G79" s="464"/>
      <c r="H79" s="464"/>
      <c r="I79" s="464"/>
      <c r="J79" s="464"/>
      <c r="K79" s="464"/>
      <c r="L79" s="465"/>
      <c r="M79" s="338"/>
      <c r="N79" s="194"/>
      <c r="O79" s="505"/>
      <c r="P79" s="506"/>
      <c r="Q79" s="507" t="str">
        <f t="shared" si="1"/>
        <v/>
      </c>
      <c r="R79" s="508"/>
      <c r="S79" s="47"/>
      <c r="T79" s="281"/>
      <c r="U79" s="339"/>
      <c r="V79" s="339"/>
    </row>
    <row r="80" spans="1:242" customFormat="1" ht="22.5" customHeight="1" x14ac:dyDescent="0.2">
      <c r="A80" s="183"/>
      <c r="B80" s="209"/>
      <c r="C80" s="463"/>
      <c r="D80" s="464"/>
      <c r="E80" s="464"/>
      <c r="F80" s="464"/>
      <c r="G80" s="464"/>
      <c r="H80" s="464"/>
      <c r="I80" s="464"/>
      <c r="J80" s="464"/>
      <c r="K80" s="464"/>
      <c r="L80" s="465"/>
      <c r="M80" s="338"/>
      <c r="N80" s="194"/>
      <c r="O80" s="505"/>
      <c r="P80" s="506"/>
      <c r="Q80" s="507" t="str">
        <f t="shared" si="1"/>
        <v/>
      </c>
      <c r="R80" s="508"/>
      <c r="S80" s="47"/>
      <c r="T80" s="281"/>
      <c r="U80" s="339"/>
      <c r="V80" s="339"/>
    </row>
    <row r="81" spans="1:242" customFormat="1" ht="22.5" customHeight="1" x14ac:dyDescent="0.2">
      <c r="A81" s="183"/>
      <c r="B81" s="209"/>
      <c r="C81" s="463"/>
      <c r="D81" s="464"/>
      <c r="E81" s="464"/>
      <c r="F81" s="464"/>
      <c r="G81" s="464"/>
      <c r="H81" s="464"/>
      <c r="I81" s="464"/>
      <c r="J81" s="464"/>
      <c r="K81" s="464"/>
      <c r="L81" s="465"/>
      <c r="M81" s="338"/>
      <c r="N81" s="194"/>
      <c r="O81" s="505"/>
      <c r="P81" s="506"/>
      <c r="Q81" s="507" t="str">
        <f t="shared" si="1"/>
        <v/>
      </c>
      <c r="R81" s="508"/>
      <c r="S81" s="47"/>
      <c r="T81" s="281"/>
      <c r="U81" s="339"/>
      <c r="V81" s="339"/>
      <c r="IG81" s="19"/>
      <c r="IH81" s="19"/>
    </row>
    <row r="82" spans="1:242" customFormat="1" ht="22.5" customHeight="1" x14ac:dyDescent="0.2">
      <c r="A82" s="183"/>
      <c r="B82" s="209"/>
      <c r="C82" s="463"/>
      <c r="D82" s="464"/>
      <c r="E82" s="464"/>
      <c r="F82" s="464"/>
      <c r="G82" s="464"/>
      <c r="H82" s="464"/>
      <c r="I82" s="464"/>
      <c r="J82" s="464"/>
      <c r="K82" s="464"/>
      <c r="L82" s="465"/>
      <c r="M82" s="338"/>
      <c r="N82" s="194"/>
      <c r="O82" s="505"/>
      <c r="P82" s="506"/>
      <c r="Q82" s="507" t="str">
        <f t="shared" si="1"/>
        <v/>
      </c>
      <c r="R82" s="508"/>
      <c r="S82" s="47"/>
      <c r="T82" s="281"/>
      <c r="U82" s="339"/>
      <c r="V82" s="339"/>
    </row>
    <row r="83" spans="1:242" customFormat="1" ht="22.5" customHeight="1" x14ac:dyDescent="0.2">
      <c r="A83" s="183"/>
      <c r="B83" s="209"/>
      <c r="C83" s="463"/>
      <c r="D83" s="464"/>
      <c r="E83" s="464"/>
      <c r="F83" s="464"/>
      <c r="G83" s="464"/>
      <c r="H83" s="464"/>
      <c r="I83" s="464"/>
      <c r="J83" s="464"/>
      <c r="K83" s="464"/>
      <c r="L83" s="465"/>
      <c r="M83" s="338"/>
      <c r="N83" s="194"/>
      <c r="O83" s="505"/>
      <c r="P83" s="506"/>
      <c r="Q83" s="507" t="str">
        <f t="shared" si="1"/>
        <v/>
      </c>
      <c r="R83" s="508"/>
      <c r="S83" s="47"/>
      <c r="T83" s="281"/>
      <c r="U83" s="339"/>
      <c r="V83" s="339"/>
    </row>
    <row r="84" spans="1:242" customFormat="1" ht="22.5" customHeight="1" x14ac:dyDescent="0.2">
      <c r="A84" s="183"/>
      <c r="B84" s="209"/>
      <c r="C84" s="463"/>
      <c r="D84" s="464"/>
      <c r="E84" s="464"/>
      <c r="F84" s="464"/>
      <c r="G84" s="464"/>
      <c r="H84" s="464"/>
      <c r="I84" s="464"/>
      <c r="J84" s="464"/>
      <c r="K84" s="464"/>
      <c r="L84" s="465"/>
      <c r="M84" s="338"/>
      <c r="N84" s="194"/>
      <c r="O84" s="505"/>
      <c r="P84" s="506"/>
      <c r="Q84" s="507" t="str">
        <f t="shared" si="1"/>
        <v/>
      </c>
      <c r="R84" s="508"/>
      <c r="S84" s="47"/>
      <c r="T84" s="281"/>
      <c r="U84" s="339"/>
      <c r="V84" s="339"/>
    </row>
    <row r="85" spans="1:242" customFormat="1" ht="22.5" customHeight="1" x14ac:dyDescent="0.2">
      <c r="A85" s="183"/>
      <c r="B85" s="209"/>
      <c r="C85" s="463"/>
      <c r="D85" s="464"/>
      <c r="E85" s="464"/>
      <c r="F85" s="464"/>
      <c r="G85" s="464"/>
      <c r="H85" s="464"/>
      <c r="I85" s="464"/>
      <c r="J85" s="464"/>
      <c r="K85" s="464"/>
      <c r="L85" s="465"/>
      <c r="M85" s="338"/>
      <c r="N85" s="194"/>
      <c r="O85" s="505"/>
      <c r="P85" s="506"/>
      <c r="Q85" s="507" t="str">
        <f t="shared" si="1"/>
        <v/>
      </c>
      <c r="R85" s="508"/>
      <c r="S85" s="47"/>
      <c r="T85" s="281"/>
      <c r="U85" s="339"/>
      <c r="V85" s="339"/>
    </row>
    <row r="86" spans="1:242" customFormat="1" ht="22.5" customHeight="1" x14ac:dyDescent="0.2">
      <c r="A86" s="183"/>
      <c r="B86" s="209"/>
      <c r="C86" s="463"/>
      <c r="D86" s="464"/>
      <c r="E86" s="464"/>
      <c r="F86" s="464"/>
      <c r="G86" s="464"/>
      <c r="H86" s="464"/>
      <c r="I86" s="464"/>
      <c r="J86" s="464"/>
      <c r="K86" s="464"/>
      <c r="L86" s="465"/>
      <c r="M86" s="338"/>
      <c r="N86" s="194"/>
      <c r="O86" s="505"/>
      <c r="P86" s="506"/>
      <c r="Q86" s="507" t="str">
        <f t="shared" si="1"/>
        <v/>
      </c>
      <c r="R86" s="508"/>
      <c r="S86" s="47"/>
      <c r="T86" s="281"/>
      <c r="U86" s="339"/>
      <c r="V86" s="339"/>
    </row>
    <row r="87" spans="1:242" customFormat="1" ht="22.5" customHeight="1" x14ac:dyDescent="0.2">
      <c r="A87" s="183"/>
      <c r="B87" s="209"/>
      <c r="C87" s="463"/>
      <c r="D87" s="464"/>
      <c r="E87" s="464"/>
      <c r="F87" s="464"/>
      <c r="G87" s="464"/>
      <c r="H87" s="464"/>
      <c r="I87" s="464"/>
      <c r="J87" s="464"/>
      <c r="K87" s="464"/>
      <c r="L87" s="465"/>
      <c r="M87" s="338"/>
      <c r="N87" s="194"/>
      <c r="O87" s="505"/>
      <c r="P87" s="506"/>
      <c r="Q87" s="507" t="str">
        <f t="shared" si="1"/>
        <v/>
      </c>
      <c r="R87" s="508"/>
      <c r="S87" s="47"/>
      <c r="T87" s="281"/>
      <c r="U87" s="339"/>
      <c r="V87" s="339"/>
    </row>
    <row r="88" spans="1:242" customFormat="1" ht="22.5" customHeight="1" x14ac:dyDescent="0.2">
      <c r="A88" s="183"/>
      <c r="B88" s="209"/>
      <c r="C88" s="463"/>
      <c r="D88" s="464"/>
      <c r="E88" s="464"/>
      <c r="F88" s="464"/>
      <c r="G88" s="464"/>
      <c r="H88" s="464"/>
      <c r="I88" s="464"/>
      <c r="J88" s="464"/>
      <c r="K88" s="464"/>
      <c r="L88" s="465"/>
      <c r="M88" s="338"/>
      <c r="N88" s="194"/>
      <c r="O88" s="505"/>
      <c r="P88" s="506"/>
      <c r="Q88" s="507" t="str">
        <f t="shared" si="1"/>
        <v/>
      </c>
      <c r="R88" s="508"/>
      <c r="S88" s="47"/>
      <c r="T88" s="281"/>
      <c r="U88" s="339"/>
      <c r="V88" s="339"/>
    </row>
    <row r="89" spans="1:242" s="204" customFormat="1" ht="22.5" customHeight="1" x14ac:dyDescent="0.2">
      <c r="A89" s="183"/>
      <c r="B89" s="209"/>
      <c r="C89" s="463"/>
      <c r="D89" s="464"/>
      <c r="E89" s="464"/>
      <c r="F89" s="464"/>
      <c r="G89" s="464"/>
      <c r="H89" s="464"/>
      <c r="I89" s="464"/>
      <c r="J89" s="464"/>
      <c r="K89" s="464"/>
      <c r="L89" s="465"/>
      <c r="M89" s="338"/>
      <c r="N89" s="194"/>
      <c r="O89" s="505"/>
      <c r="P89" s="506"/>
      <c r="Q89" s="507" t="str">
        <f t="shared" si="1"/>
        <v/>
      </c>
      <c r="R89" s="508"/>
      <c r="S89" s="47"/>
      <c r="T89" s="281"/>
      <c r="U89" s="349"/>
      <c r="V89" s="339"/>
      <c r="IG89" s="73"/>
      <c r="IH89" s="19"/>
    </row>
    <row r="90" spans="1:242" s="204" customFormat="1" ht="22.5" customHeight="1" x14ac:dyDescent="0.2">
      <c r="A90" s="183"/>
      <c r="B90" s="209"/>
      <c r="C90" s="463"/>
      <c r="D90" s="464"/>
      <c r="E90" s="464"/>
      <c r="F90" s="464"/>
      <c r="G90" s="464"/>
      <c r="H90" s="464"/>
      <c r="I90" s="464"/>
      <c r="J90" s="464"/>
      <c r="K90" s="464"/>
      <c r="L90" s="465"/>
      <c r="M90" s="338"/>
      <c r="N90" s="194"/>
      <c r="O90" s="505"/>
      <c r="P90" s="506"/>
      <c r="Q90" s="507" t="str">
        <f t="shared" si="1"/>
        <v/>
      </c>
      <c r="R90" s="508"/>
      <c r="S90" s="47"/>
      <c r="T90" s="281"/>
      <c r="U90" s="349"/>
      <c r="V90" s="339"/>
      <c r="IG90" s="73"/>
      <c r="IH90" s="19"/>
    </row>
    <row r="91" spans="1:242" s="204" customFormat="1" ht="22.5" customHeight="1" x14ac:dyDescent="0.2">
      <c r="A91" s="183"/>
      <c r="B91" s="209"/>
      <c r="C91" s="463"/>
      <c r="D91" s="464"/>
      <c r="E91" s="464"/>
      <c r="F91" s="464"/>
      <c r="G91" s="464"/>
      <c r="H91" s="464"/>
      <c r="I91" s="464"/>
      <c r="J91" s="464"/>
      <c r="K91" s="464"/>
      <c r="L91" s="465"/>
      <c r="M91" s="338"/>
      <c r="N91" s="194"/>
      <c r="O91" s="505"/>
      <c r="P91" s="506"/>
      <c r="Q91" s="507" t="str">
        <f t="shared" si="1"/>
        <v/>
      </c>
      <c r="R91" s="508"/>
      <c r="S91" s="47"/>
      <c r="T91" s="281"/>
      <c r="U91" s="349"/>
      <c r="V91" s="339"/>
      <c r="IG91" s="73"/>
      <c r="IH91" s="19"/>
    </row>
    <row r="92" spans="1:242" s="204" customFormat="1" ht="22.5" customHeight="1" x14ac:dyDescent="0.2">
      <c r="A92" s="183"/>
      <c r="B92" s="209"/>
      <c r="C92" s="463"/>
      <c r="D92" s="464"/>
      <c r="E92" s="464"/>
      <c r="F92" s="464"/>
      <c r="G92" s="464"/>
      <c r="H92" s="464"/>
      <c r="I92" s="464"/>
      <c r="J92" s="464"/>
      <c r="K92" s="464"/>
      <c r="L92" s="465"/>
      <c r="M92" s="338"/>
      <c r="N92" s="194"/>
      <c r="O92" s="505"/>
      <c r="P92" s="506"/>
      <c r="Q92" s="507" t="str">
        <f t="shared" si="1"/>
        <v/>
      </c>
      <c r="R92" s="508"/>
      <c r="S92" s="47"/>
      <c r="T92" s="281"/>
      <c r="U92" s="349"/>
      <c r="V92" s="339"/>
      <c r="IG92" s="73"/>
      <c r="IH92" s="19"/>
    </row>
    <row r="93" spans="1:242" s="204" customFormat="1" ht="22.5" customHeight="1" x14ac:dyDescent="0.2">
      <c r="A93" s="183"/>
      <c r="B93" s="209"/>
      <c r="C93" s="463"/>
      <c r="D93" s="464"/>
      <c r="E93" s="464"/>
      <c r="F93" s="464"/>
      <c r="G93" s="464"/>
      <c r="H93" s="464"/>
      <c r="I93" s="464"/>
      <c r="J93" s="464"/>
      <c r="K93" s="464"/>
      <c r="L93" s="465"/>
      <c r="M93" s="338"/>
      <c r="N93" s="194"/>
      <c r="O93" s="505"/>
      <c r="P93" s="506"/>
      <c r="Q93" s="507" t="str">
        <f t="shared" si="1"/>
        <v/>
      </c>
      <c r="R93" s="508"/>
      <c r="S93" s="47"/>
      <c r="T93" s="281"/>
      <c r="U93" s="349"/>
      <c r="V93" s="339"/>
      <c r="IG93" s="73"/>
      <c r="IH93" s="19"/>
    </row>
    <row r="94" spans="1:242" s="204" customFormat="1" ht="22.5" customHeight="1" x14ac:dyDescent="0.2">
      <c r="A94" s="183"/>
      <c r="B94" s="209"/>
      <c r="C94" s="463"/>
      <c r="D94" s="464"/>
      <c r="E94" s="464"/>
      <c r="F94" s="464"/>
      <c r="G94" s="464"/>
      <c r="H94" s="464"/>
      <c r="I94" s="464"/>
      <c r="J94" s="464"/>
      <c r="K94" s="464"/>
      <c r="L94" s="465"/>
      <c r="M94" s="338"/>
      <c r="N94" s="194"/>
      <c r="O94" s="505"/>
      <c r="P94" s="506"/>
      <c r="Q94" s="507" t="str">
        <f t="shared" si="1"/>
        <v/>
      </c>
      <c r="R94" s="508"/>
      <c r="S94" s="47"/>
      <c r="T94" s="281"/>
      <c r="U94" s="339"/>
      <c r="V94" s="339"/>
      <c r="IG94" s="73"/>
      <c r="IH94" s="19"/>
    </row>
    <row r="95" spans="1:242" s="204" customFormat="1" ht="22.5" customHeight="1" x14ac:dyDescent="0.2">
      <c r="A95" s="183"/>
      <c r="B95" s="209"/>
      <c r="C95" s="463"/>
      <c r="D95" s="464"/>
      <c r="E95" s="464"/>
      <c r="F95" s="464"/>
      <c r="G95" s="464"/>
      <c r="H95" s="464"/>
      <c r="I95" s="464"/>
      <c r="J95" s="464"/>
      <c r="K95" s="464"/>
      <c r="L95" s="465"/>
      <c r="M95" s="338"/>
      <c r="N95" s="194"/>
      <c r="O95" s="505"/>
      <c r="P95" s="506"/>
      <c r="Q95" s="507" t="str">
        <f t="shared" si="1"/>
        <v/>
      </c>
      <c r="R95" s="508"/>
      <c r="S95" s="47"/>
      <c r="T95" s="281"/>
      <c r="U95" s="339"/>
      <c r="V95" s="339"/>
      <c r="IG95" s="19"/>
      <c r="IH95" s="19"/>
    </row>
    <row r="96" spans="1:242" s="204" customFormat="1" ht="22.5" customHeight="1" x14ac:dyDescent="0.2">
      <c r="A96" s="183"/>
      <c r="B96" s="209"/>
      <c r="C96" s="463"/>
      <c r="D96" s="464"/>
      <c r="E96" s="464"/>
      <c r="F96" s="464"/>
      <c r="G96" s="464"/>
      <c r="H96" s="464"/>
      <c r="I96" s="464"/>
      <c r="J96" s="464"/>
      <c r="K96" s="464"/>
      <c r="L96" s="465"/>
      <c r="M96" s="338"/>
      <c r="N96" s="194"/>
      <c r="O96" s="505"/>
      <c r="P96" s="506"/>
      <c r="Q96" s="507" t="str">
        <f t="shared" si="1"/>
        <v/>
      </c>
      <c r="R96" s="508"/>
      <c r="S96" s="47"/>
      <c r="T96" s="281"/>
      <c r="U96" s="339"/>
      <c r="V96" s="339"/>
      <c r="IG96" s="19"/>
      <c r="IH96" s="19"/>
    </row>
    <row r="97" spans="1:242" s="204" customFormat="1" ht="22.5" customHeight="1" x14ac:dyDescent="0.2">
      <c r="A97" s="183"/>
      <c r="B97" s="209"/>
      <c r="C97" s="463"/>
      <c r="D97" s="464"/>
      <c r="E97" s="464"/>
      <c r="F97" s="464"/>
      <c r="G97" s="464"/>
      <c r="H97" s="464"/>
      <c r="I97" s="464"/>
      <c r="J97" s="464"/>
      <c r="K97" s="464"/>
      <c r="L97" s="465"/>
      <c r="M97" s="338"/>
      <c r="N97" s="194"/>
      <c r="O97" s="505"/>
      <c r="P97" s="506"/>
      <c r="Q97" s="507" t="str">
        <f t="shared" si="1"/>
        <v/>
      </c>
      <c r="R97" s="508"/>
      <c r="S97" s="47"/>
      <c r="T97" s="281"/>
      <c r="U97" s="339"/>
      <c r="V97" s="339"/>
    </row>
    <row r="98" spans="1:242" s="204" customFormat="1" ht="22.5" customHeight="1" x14ac:dyDescent="0.2">
      <c r="A98" s="183"/>
      <c r="B98" s="209"/>
      <c r="C98" s="463"/>
      <c r="D98" s="464"/>
      <c r="E98" s="464"/>
      <c r="F98" s="464"/>
      <c r="G98" s="464"/>
      <c r="H98" s="464"/>
      <c r="I98" s="464"/>
      <c r="J98" s="464"/>
      <c r="K98" s="464"/>
      <c r="L98" s="465"/>
      <c r="M98" s="338"/>
      <c r="N98" s="194"/>
      <c r="O98" s="505"/>
      <c r="P98" s="506"/>
      <c r="Q98" s="507" t="str">
        <f t="shared" si="1"/>
        <v/>
      </c>
      <c r="R98" s="508"/>
      <c r="S98" s="47"/>
      <c r="T98" s="281"/>
      <c r="U98" s="339"/>
      <c r="V98" s="339"/>
    </row>
    <row r="99" spans="1:242" s="204" customFormat="1" ht="22.5" customHeight="1" x14ac:dyDescent="0.2">
      <c r="A99" s="183"/>
      <c r="B99" s="209"/>
      <c r="C99" s="463"/>
      <c r="D99" s="464"/>
      <c r="E99" s="464"/>
      <c r="F99" s="464"/>
      <c r="G99" s="464"/>
      <c r="H99" s="464"/>
      <c r="I99" s="464"/>
      <c r="J99" s="464"/>
      <c r="K99" s="464"/>
      <c r="L99" s="465"/>
      <c r="M99" s="338"/>
      <c r="N99" s="194"/>
      <c r="O99" s="505"/>
      <c r="P99" s="506"/>
      <c r="Q99" s="507" t="str">
        <f t="shared" si="1"/>
        <v/>
      </c>
      <c r="R99" s="508"/>
      <c r="S99" s="47"/>
      <c r="T99" s="281"/>
      <c r="U99" s="339"/>
      <c r="V99" s="339"/>
    </row>
    <row r="100" spans="1:242" s="204" customFormat="1" ht="22.5" customHeight="1" x14ac:dyDescent="0.2">
      <c r="A100" s="183"/>
      <c r="B100" s="209"/>
      <c r="C100" s="463"/>
      <c r="D100" s="464"/>
      <c r="E100" s="464"/>
      <c r="F100" s="464"/>
      <c r="G100" s="464"/>
      <c r="H100" s="464"/>
      <c r="I100" s="464"/>
      <c r="J100" s="464"/>
      <c r="K100" s="464"/>
      <c r="L100" s="465"/>
      <c r="M100" s="338"/>
      <c r="N100" s="194"/>
      <c r="O100" s="505"/>
      <c r="P100" s="506"/>
      <c r="Q100" s="507" t="str">
        <f t="shared" si="1"/>
        <v/>
      </c>
      <c r="R100" s="508"/>
      <c r="S100" s="47"/>
      <c r="T100" s="281"/>
      <c r="U100" s="339"/>
      <c r="V100" s="339"/>
    </row>
    <row r="101" spans="1:242" s="204" customFormat="1" ht="22.5" customHeight="1" x14ac:dyDescent="0.2">
      <c r="A101" s="183"/>
      <c r="B101" s="209"/>
      <c r="C101" s="463"/>
      <c r="D101" s="464"/>
      <c r="E101" s="464"/>
      <c r="F101" s="464"/>
      <c r="G101" s="464"/>
      <c r="H101" s="464"/>
      <c r="I101" s="464"/>
      <c r="J101" s="464"/>
      <c r="K101" s="464"/>
      <c r="L101" s="465"/>
      <c r="M101" s="338"/>
      <c r="N101" s="194"/>
      <c r="O101" s="505"/>
      <c r="P101" s="506"/>
      <c r="Q101" s="507" t="str">
        <f t="shared" si="1"/>
        <v/>
      </c>
      <c r="R101" s="508"/>
      <c r="S101" s="47"/>
      <c r="T101" s="281"/>
      <c r="U101" s="339"/>
      <c r="V101" s="339"/>
    </row>
    <row r="102" spans="1:242" s="204" customFormat="1" ht="22.5" customHeight="1" x14ac:dyDescent="0.2">
      <c r="A102" s="183"/>
      <c r="B102" s="209"/>
      <c r="C102" s="463"/>
      <c r="D102" s="464"/>
      <c r="E102" s="464"/>
      <c r="F102" s="464"/>
      <c r="G102" s="464"/>
      <c r="H102" s="464"/>
      <c r="I102" s="464"/>
      <c r="J102" s="464"/>
      <c r="K102" s="464"/>
      <c r="L102" s="465"/>
      <c r="M102" s="338"/>
      <c r="N102" s="194"/>
      <c r="O102" s="505"/>
      <c r="P102" s="506"/>
      <c r="Q102" s="507" t="str">
        <f t="shared" si="1"/>
        <v/>
      </c>
      <c r="R102" s="508"/>
      <c r="S102" s="47"/>
      <c r="T102" s="281"/>
      <c r="U102" s="339"/>
      <c r="V102" s="339"/>
      <c r="IG102" s="19"/>
      <c r="IH102" s="19"/>
    </row>
    <row r="103" spans="1:242" s="204" customFormat="1" ht="22.5" customHeight="1" x14ac:dyDescent="0.2">
      <c r="A103" s="183"/>
      <c r="B103" s="209"/>
      <c r="C103" s="463"/>
      <c r="D103" s="464"/>
      <c r="E103" s="464"/>
      <c r="F103" s="464"/>
      <c r="G103" s="464"/>
      <c r="H103" s="464"/>
      <c r="I103" s="464"/>
      <c r="J103" s="464"/>
      <c r="K103" s="464"/>
      <c r="L103" s="465"/>
      <c r="M103" s="338"/>
      <c r="N103" s="194"/>
      <c r="O103" s="505"/>
      <c r="P103" s="506"/>
      <c r="Q103" s="507" t="str">
        <f t="shared" si="1"/>
        <v/>
      </c>
      <c r="R103" s="508"/>
      <c r="S103" s="47"/>
      <c r="T103" s="281"/>
      <c r="U103" s="339"/>
      <c r="V103" s="339"/>
    </row>
    <row r="104" spans="1:242" s="204" customFormat="1" ht="22.5" customHeight="1" x14ac:dyDescent="0.2">
      <c r="A104" s="183"/>
      <c r="B104" s="209"/>
      <c r="C104" s="463"/>
      <c r="D104" s="464"/>
      <c r="E104" s="464"/>
      <c r="F104" s="464"/>
      <c r="G104" s="464"/>
      <c r="H104" s="464"/>
      <c r="I104" s="464"/>
      <c r="J104" s="464"/>
      <c r="K104" s="464"/>
      <c r="L104" s="465"/>
      <c r="M104" s="338"/>
      <c r="N104" s="194"/>
      <c r="O104" s="505"/>
      <c r="P104" s="506"/>
      <c r="Q104" s="507" t="str">
        <f t="shared" si="1"/>
        <v/>
      </c>
      <c r="R104" s="508"/>
      <c r="S104" s="47"/>
      <c r="T104" s="281"/>
      <c r="U104" s="339"/>
      <c r="V104" s="339"/>
    </row>
    <row r="105" spans="1:242" s="204" customFormat="1" ht="22.5" customHeight="1" x14ac:dyDescent="0.2">
      <c r="A105" s="183"/>
      <c r="B105" s="209"/>
      <c r="C105" s="463"/>
      <c r="D105" s="464"/>
      <c r="E105" s="464"/>
      <c r="F105" s="464"/>
      <c r="G105" s="464"/>
      <c r="H105" s="464"/>
      <c r="I105" s="464"/>
      <c r="J105" s="464"/>
      <c r="K105" s="464"/>
      <c r="L105" s="465"/>
      <c r="M105" s="338"/>
      <c r="N105" s="194"/>
      <c r="O105" s="505"/>
      <c r="P105" s="506"/>
      <c r="Q105" s="507" t="str">
        <f t="shared" si="1"/>
        <v/>
      </c>
      <c r="R105" s="508"/>
      <c r="S105" s="47"/>
      <c r="T105" s="281"/>
      <c r="U105" s="339"/>
      <c r="V105" s="339"/>
    </row>
    <row r="106" spans="1:242" s="204" customFormat="1" ht="22.5" customHeight="1" x14ac:dyDescent="0.2">
      <c r="A106" s="183"/>
      <c r="B106" s="209"/>
      <c r="C106" s="463"/>
      <c r="D106" s="464"/>
      <c r="E106" s="464"/>
      <c r="F106" s="464"/>
      <c r="G106" s="464"/>
      <c r="H106" s="464"/>
      <c r="I106" s="464"/>
      <c r="J106" s="464"/>
      <c r="K106" s="464"/>
      <c r="L106" s="465"/>
      <c r="M106" s="338"/>
      <c r="N106" s="194"/>
      <c r="O106" s="505"/>
      <c r="P106" s="506"/>
      <c r="Q106" s="507" t="str">
        <f t="shared" si="1"/>
        <v/>
      </c>
      <c r="R106" s="508"/>
      <c r="S106" s="47"/>
      <c r="T106" s="281"/>
      <c r="U106" s="339"/>
      <c r="V106" s="339"/>
    </row>
    <row r="107" spans="1:242" s="204" customFormat="1" ht="22.5" customHeight="1" x14ac:dyDescent="0.2">
      <c r="A107" s="183"/>
      <c r="B107" s="209"/>
      <c r="C107" s="463"/>
      <c r="D107" s="464"/>
      <c r="E107" s="464"/>
      <c r="F107" s="464"/>
      <c r="G107" s="464"/>
      <c r="H107" s="464"/>
      <c r="I107" s="464"/>
      <c r="J107" s="464"/>
      <c r="K107" s="464"/>
      <c r="L107" s="465"/>
      <c r="M107" s="338"/>
      <c r="N107" s="194"/>
      <c r="O107" s="505"/>
      <c r="P107" s="506"/>
      <c r="Q107" s="507" t="str">
        <f t="shared" si="1"/>
        <v/>
      </c>
      <c r="R107" s="508"/>
      <c r="S107" s="47"/>
      <c r="T107" s="281"/>
      <c r="U107" s="339"/>
      <c r="V107" s="339"/>
    </row>
    <row r="108" spans="1:242" s="204" customFormat="1" ht="22.5" customHeight="1" x14ac:dyDescent="0.2">
      <c r="A108" s="183"/>
      <c r="B108" s="209"/>
      <c r="C108" s="463"/>
      <c r="D108" s="464"/>
      <c r="E108" s="464"/>
      <c r="F108" s="464"/>
      <c r="G108" s="464"/>
      <c r="H108" s="464"/>
      <c r="I108" s="464"/>
      <c r="J108" s="464"/>
      <c r="K108" s="464"/>
      <c r="L108" s="465"/>
      <c r="M108" s="338"/>
      <c r="N108" s="194"/>
      <c r="O108" s="505"/>
      <c r="P108" s="506"/>
      <c r="Q108" s="507" t="str">
        <f t="shared" si="1"/>
        <v/>
      </c>
      <c r="R108" s="508"/>
      <c r="S108" s="47"/>
      <c r="T108" s="281"/>
      <c r="U108" s="339"/>
      <c r="V108" s="339"/>
    </row>
    <row r="109" spans="1:242" customFormat="1" ht="22.5" customHeight="1" x14ac:dyDescent="0.2">
      <c r="A109" s="183"/>
      <c r="B109" s="209"/>
      <c r="C109" s="463"/>
      <c r="D109" s="464"/>
      <c r="E109" s="464"/>
      <c r="F109" s="464"/>
      <c r="G109" s="464"/>
      <c r="H109" s="464"/>
      <c r="I109" s="464"/>
      <c r="J109" s="464"/>
      <c r="K109" s="464"/>
      <c r="L109" s="465"/>
      <c r="M109" s="338"/>
      <c r="N109" s="194"/>
      <c r="O109" s="505"/>
      <c r="P109" s="506"/>
      <c r="Q109" s="507" t="str">
        <f t="shared" si="1"/>
        <v/>
      </c>
      <c r="R109" s="508"/>
      <c r="S109" s="47"/>
      <c r="T109" s="281"/>
      <c r="U109" s="339"/>
      <c r="V109" s="339"/>
    </row>
    <row r="110" spans="1:242" customFormat="1" ht="6" customHeight="1" x14ac:dyDescent="0.2">
      <c r="A110" s="183"/>
      <c r="B110" s="64"/>
      <c r="C110" s="64"/>
      <c r="D110" s="64"/>
      <c r="E110" s="51"/>
      <c r="F110" s="51"/>
      <c r="G110" s="51"/>
      <c r="H110" s="51"/>
      <c r="I110" s="51"/>
      <c r="J110" s="51"/>
      <c r="K110" s="64"/>
      <c r="L110" s="64"/>
      <c r="M110" s="51"/>
      <c r="N110" s="51"/>
      <c r="O110" s="51"/>
      <c r="P110" s="51"/>
      <c r="Q110" s="51"/>
      <c r="R110" s="51"/>
      <c r="S110" s="51"/>
      <c r="T110" s="283"/>
      <c r="U110" s="339"/>
      <c r="V110" s="339"/>
    </row>
    <row r="111" spans="1:242" ht="24" customHeight="1" x14ac:dyDescent="0.2">
      <c r="B111" s="509" t="s">
        <v>6</v>
      </c>
      <c r="C111" s="510"/>
      <c r="D111" s="510"/>
      <c r="E111" s="510"/>
      <c r="F111" s="510"/>
      <c r="G111" s="510"/>
      <c r="H111" s="510"/>
      <c r="I111" s="510"/>
      <c r="J111" s="510"/>
      <c r="K111" s="510"/>
      <c r="L111" s="510"/>
      <c r="M111" s="510"/>
      <c r="N111" s="510"/>
      <c r="O111" s="510"/>
      <c r="P111" s="510"/>
      <c r="Q111" s="510"/>
      <c r="R111" s="510"/>
      <c r="S111" s="511"/>
    </row>
    <row r="112" spans="1:242" x14ac:dyDescent="0.2">
      <c r="B112" s="192" t="str">
        <f>B62</f>
        <v>FAPESP, SETEMBRO DE 2015</v>
      </c>
      <c r="Q112" s="519">
        <v>2</v>
      </c>
      <c r="R112" s="519"/>
      <c r="S112" s="519"/>
    </row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spans="2:2" x14ac:dyDescent="0.2"/>
    <row r="146" spans="2:2" x14ac:dyDescent="0.2"/>
    <row r="147" spans="2:2" x14ac:dyDescent="0.2"/>
    <row r="148" spans="2:2" x14ac:dyDescent="0.2"/>
    <row r="149" spans="2:2" x14ac:dyDescent="0.2"/>
    <row r="150" spans="2:2" x14ac:dyDescent="0.2"/>
    <row r="151" spans="2:2" x14ac:dyDescent="0.2"/>
    <row r="152" spans="2:2" x14ac:dyDescent="0.2"/>
    <row r="153" spans="2:2" x14ac:dyDescent="0.2"/>
    <row r="154" spans="2:2" x14ac:dyDescent="0.2"/>
    <row r="155" spans="2:2" x14ac:dyDescent="0.2"/>
    <row r="156" spans="2:2" x14ac:dyDescent="0.2"/>
    <row r="157" spans="2:2" x14ac:dyDescent="0.2"/>
    <row r="158" spans="2:2" ht="15.75" customHeight="1" x14ac:dyDescent="0.2">
      <c r="B158" s="172" t="s">
        <v>86</v>
      </c>
    </row>
    <row r="159" spans="2:2" ht="15.75" customHeight="1" x14ac:dyDescent="0.25">
      <c r="B159" s="172" t="s">
        <v>87</v>
      </c>
    </row>
    <row r="160" spans="2:2" x14ac:dyDescent="0.2"/>
    <row r="161" spans="2:242" ht="15" x14ac:dyDescent="0.2">
      <c r="B161" s="113"/>
    </row>
    <row r="162" spans="2:242" ht="10.5" customHeight="1" x14ac:dyDescent="0.2">
      <c r="C162" s="3"/>
      <c r="D162" s="3"/>
      <c r="E162" s="23"/>
      <c r="F162" s="23"/>
      <c r="G162" s="23"/>
      <c r="H162" s="23"/>
      <c r="I162" s="23"/>
      <c r="J162" s="23"/>
      <c r="K162" s="3"/>
      <c r="L162" s="3"/>
      <c r="M162" s="23"/>
      <c r="N162" s="23"/>
      <c r="O162" s="23"/>
      <c r="P162" s="23"/>
      <c r="Q162" s="23"/>
      <c r="R162" s="23"/>
      <c r="S162" s="23"/>
    </row>
    <row r="163" spans="2:242" ht="14.25" x14ac:dyDescent="0.2">
      <c r="B163" s="522" t="s">
        <v>33</v>
      </c>
      <c r="C163" s="522"/>
      <c r="D163" s="522"/>
      <c r="E163" s="522"/>
      <c r="F163" s="522"/>
      <c r="G163" s="522"/>
      <c r="H163" s="522"/>
      <c r="I163" s="522"/>
      <c r="J163" s="522"/>
      <c r="K163" s="522"/>
      <c r="L163" s="522"/>
      <c r="M163" s="522"/>
      <c r="N163" s="522"/>
      <c r="O163" s="522"/>
      <c r="P163" s="522"/>
      <c r="Q163" s="522"/>
      <c r="R163" s="522"/>
      <c r="S163" s="522"/>
      <c r="T163" s="179"/>
      <c r="W163" s="50"/>
      <c r="X163" s="50"/>
      <c r="Y163" s="50"/>
      <c r="Z163" s="50"/>
      <c r="AA163" s="50"/>
      <c r="IF163" s="50"/>
      <c r="IG163" s="50"/>
      <c r="IH163" s="50"/>
    </row>
    <row r="164" spans="2:242" ht="14.25" x14ac:dyDescent="0.2">
      <c r="B164" s="522" t="s">
        <v>34</v>
      </c>
      <c r="C164" s="522"/>
      <c r="D164" s="522"/>
      <c r="E164" s="522"/>
      <c r="F164" s="522"/>
      <c r="G164" s="522"/>
      <c r="H164" s="522"/>
      <c r="I164" s="522"/>
      <c r="J164" s="522"/>
      <c r="K164" s="522"/>
      <c r="L164" s="522"/>
      <c r="M164" s="522"/>
      <c r="N164" s="522"/>
      <c r="O164" s="522"/>
      <c r="P164" s="522"/>
      <c r="Q164" s="522"/>
      <c r="R164" s="522"/>
      <c r="S164" s="522"/>
      <c r="T164" s="179"/>
      <c r="W164" s="50"/>
      <c r="X164" s="50"/>
      <c r="Y164" s="50"/>
      <c r="Z164" s="50"/>
      <c r="AA164" s="50"/>
      <c r="IF164" s="50"/>
      <c r="IG164" s="50"/>
      <c r="IH164" s="50"/>
    </row>
    <row r="165" spans="2:242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3"/>
      <c r="O165" s="23"/>
      <c r="P165" s="23"/>
      <c r="Q165" s="23"/>
      <c r="R165" s="23"/>
      <c r="S165" s="2"/>
      <c r="T165" s="179"/>
      <c r="W165" s="50"/>
      <c r="X165" s="50"/>
      <c r="Y165" s="50"/>
      <c r="Z165" s="50"/>
      <c r="AA165" s="50"/>
      <c r="IF165" s="50"/>
      <c r="IG165" s="50"/>
      <c r="IH165" s="50"/>
    </row>
    <row r="166" spans="2:242" ht="18.75" customHeight="1" x14ac:dyDescent="0.2">
      <c r="B166" s="541" t="s">
        <v>9</v>
      </c>
      <c r="C166" s="542"/>
      <c r="D166" s="542"/>
      <c r="E166" s="542"/>
      <c r="F166" s="542"/>
      <c r="G166" s="542"/>
      <c r="H166" s="542"/>
      <c r="I166" s="542"/>
      <c r="J166" s="542"/>
      <c r="K166" s="542"/>
      <c r="L166" s="542"/>
      <c r="M166" s="542"/>
      <c r="N166" s="542"/>
      <c r="O166" s="542"/>
      <c r="P166" s="542"/>
      <c r="Q166" s="542"/>
      <c r="R166" s="542"/>
      <c r="S166" s="543"/>
      <c r="T166" s="179"/>
      <c r="W166" s="50"/>
      <c r="X166" s="50"/>
      <c r="Y166" s="50"/>
      <c r="Z166" s="50"/>
      <c r="AA166" s="50"/>
      <c r="IF166" s="50"/>
      <c r="IG166" s="50"/>
      <c r="IH166" s="50"/>
    </row>
    <row r="167" spans="2:242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3"/>
      <c r="O167" s="23"/>
      <c r="P167" s="23"/>
      <c r="Q167" s="23"/>
      <c r="R167" s="23"/>
      <c r="S167" s="2"/>
      <c r="T167" s="179"/>
      <c r="W167" s="50"/>
      <c r="X167" s="50"/>
      <c r="Y167" s="50"/>
      <c r="Z167" s="50"/>
      <c r="AA167" s="50"/>
      <c r="IF167" s="50"/>
      <c r="IG167" s="50"/>
      <c r="IH167" s="50"/>
    </row>
    <row r="168" spans="2:242" x14ac:dyDescent="0.2">
      <c r="B168" s="44" t="s">
        <v>35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3"/>
      <c r="O168" s="23"/>
      <c r="P168" s="23"/>
      <c r="Q168" s="23"/>
      <c r="R168" s="23"/>
      <c r="S168" s="2"/>
      <c r="T168" s="179"/>
      <c r="W168" s="50"/>
      <c r="X168" s="50"/>
      <c r="Y168" s="50"/>
      <c r="Z168" s="50"/>
      <c r="AA168" s="50"/>
      <c r="IF168" s="50"/>
      <c r="IG168" s="50"/>
      <c r="IH168" s="50"/>
    </row>
    <row r="169" spans="2:242" x14ac:dyDescent="0.2">
      <c r="B169" s="44" t="s">
        <v>36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3"/>
      <c r="O169" s="23"/>
      <c r="P169" s="23"/>
      <c r="Q169" s="23"/>
      <c r="R169" s="23"/>
      <c r="S169" s="2"/>
      <c r="T169" s="179"/>
      <c r="W169" s="50"/>
      <c r="X169" s="50"/>
      <c r="Y169" s="50"/>
      <c r="Z169" s="50"/>
      <c r="AA169" s="50"/>
      <c r="IF169" s="50"/>
      <c r="IG169" s="50"/>
      <c r="IH169" s="50"/>
    </row>
    <row r="170" spans="2:242" ht="14.25" x14ac:dyDescent="0.2">
      <c r="B170" s="44" t="s">
        <v>37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3"/>
      <c r="O170" s="23"/>
      <c r="P170" s="23"/>
      <c r="Q170" s="23"/>
      <c r="R170" s="23"/>
      <c r="S170" s="2"/>
      <c r="T170" s="179"/>
      <c r="W170" s="50"/>
      <c r="X170" s="50"/>
      <c r="Y170" s="50"/>
      <c r="Z170" s="50"/>
      <c r="AA170" s="50"/>
      <c r="IF170" s="52"/>
      <c r="IG170" s="52"/>
      <c r="IH170" s="52"/>
    </row>
    <row r="171" spans="2:242" ht="14.25" x14ac:dyDescent="0.2">
      <c r="B171" s="44" t="s">
        <v>38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3"/>
      <c r="O171" s="23"/>
      <c r="P171" s="23"/>
      <c r="Q171" s="23"/>
      <c r="R171" s="23"/>
      <c r="S171" s="2"/>
      <c r="T171" s="179"/>
      <c r="W171" s="50"/>
      <c r="X171" s="50"/>
      <c r="Y171" s="50"/>
      <c r="Z171" s="50"/>
      <c r="AA171" s="50"/>
      <c r="IF171" s="52"/>
      <c r="IG171" s="52"/>
      <c r="IH171" s="52"/>
    </row>
    <row r="172" spans="2:242" x14ac:dyDescent="0.2">
      <c r="B172" s="44" t="s">
        <v>101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3"/>
      <c r="O172" s="23"/>
      <c r="P172" s="23"/>
      <c r="Q172" s="23"/>
      <c r="R172" s="23"/>
      <c r="S172" s="2"/>
      <c r="T172" s="179"/>
      <c r="W172" s="50"/>
      <c r="X172" s="50"/>
      <c r="Y172" s="50"/>
      <c r="Z172" s="50"/>
      <c r="AA172" s="50"/>
      <c r="IF172" s="18"/>
      <c r="IG172" s="18"/>
      <c r="IH172" s="18"/>
    </row>
    <row r="173" spans="2:242" x14ac:dyDescent="0.2">
      <c r="B173" s="44" t="s">
        <v>131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3"/>
      <c r="O173" s="23"/>
      <c r="P173" s="23"/>
      <c r="Q173" s="23"/>
      <c r="R173" s="23"/>
      <c r="S173" s="2"/>
      <c r="T173" s="179"/>
      <c r="W173" s="50"/>
      <c r="X173" s="50"/>
      <c r="Y173" s="50"/>
      <c r="Z173" s="50"/>
      <c r="AA173" s="50"/>
      <c r="IF173" s="18"/>
      <c r="IG173" s="18"/>
      <c r="IH173" s="18"/>
    </row>
    <row r="174" spans="2:242" x14ac:dyDescent="0.2">
      <c r="B174" s="45" t="s">
        <v>132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3"/>
      <c r="O174" s="23"/>
      <c r="P174" s="23"/>
      <c r="Q174" s="23"/>
      <c r="R174" s="23"/>
      <c r="S174" s="2"/>
      <c r="T174" s="179"/>
      <c r="W174" s="50"/>
      <c r="X174" s="50"/>
      <c r="Y174" s="50"/>
      <c r="Z174" s="50"/>
      <c r="AA174" s="50"/>
      <c r="IF174" s="18"/>
      <c r="IG174" s="18"/>
      <c r="IH174" s="18"/>
    </row>
    <row r="175" spans="2:242" x14ac:dyDescent="0.2">
      <c r="B175" s="44" t="s">
        <v>102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3"/>
      <c r="O175" s="23"/>
      <c r="P175" s="23"/>
      <c r="Q175" s="23"/>
      <c r="R175" s="23"/>
      <c r="S175" s="2"/>
      <c r="T175" s="179"/>
      <c r="W175" s="50"/>
      <c r="X175" s="50"/>
      <c r="Y175" s="50"/>
      <c r="Z175" s="50"/>
      <c r="AA175" s="50"/>
      <c r="IF175" s="18"/>
      <c r="IG175" s="18"/>
      <c r="IH175" s="18"/>
    </row>
    <row r="176" spans="2:242" ht="14.25" x14ac:dyDescent="0.2">
      <c r="B176" s="44" t="s">
        <v>103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3"/>
      <c r="O176" s="23"/>
      <c r="P176" s="23"/>
      <c r="Q176" s="23"/>
      <c r="R176" s="23"/>
      <c r="S176" s="2"/>
      <c r="T176" s="179"/>
      <c r="W176" s="50"/>
      <c r="X176" s="50"/>
      <c r="Y176" s="50"/>
      <c r="Z176" s="50"/>
      <c r="AA176" s="50"/>
      <c r="IH176" s="52"/>
    </row>
    <row r="177" spans="1:242" ht="14.25" x14ac:dyDescent="0.2">
      <c r="B177" s="44" t="s">
        <v>104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3"/>
      <c r="O177" s="23"/>
      <c r="P177" s="23"/>
      <c r="Q177" s="23"/>
      <c r="R177" s="23"/>
      <c r="S177" s="2"/>
      <c r="T177" s="179"/>
      <c r="W177" s="50"/>
      <c r="X177" s="50"/>
      <c r="Y177" s="50"/>
      <c r="Z177" s="50"/>
      <c r="AA177" s="50"/>
      <c r="IH177" s="52"/>
    </row>
    <row r="178" spans="1:242" x14ac:dyDescent="0.2">
      <c r="B178" s="44" t="s">
        <v>105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3"/>
      <c r="O178" s="23"/>
      <c r="P178" s="23"/>
      <c r="Q178" s="23"/>
      <c r="R178" s="23"/>
      <c r="S178" s="2"/>
      <c r="T178" s="179"/>
      <c r="W178" s="50"/>
      <c r="X178" s="50"/>
      <c r="Y178" s="50"/>
      <c r="Z178" s="50"/>
      <c r="AA178" s="50"/>
    </row>
    <row r="179" spans="1:242" x14ac:dyDescent="0.2">
      <c r="B179" s="4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3"/>
      <c r="O179" s="23"/>
      <c r="P179" s="23"/>
      <c r="Q179" s="23"/>
      <c r="R179" s="23"/>
      <c r="S179" s="2"/>
      <c r="T179" s="179"/>
      <c r="W179" s="50"/>
      <c r="X179" s="50"/>
      <c r="Y179" s="50"/>
      <c r="Z179" s="50"/>
      <c r="AA179" s="50"/>
    </row>
    <row r="180" spans="1:242" s="10" customFormat="1" x14ac:dyDescent="0.2">
      <c r="A180" s="284"/>
      <c r="B180" s="46" t="s">
        <v>39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284"/>
      <c r="U180" s="337"/>
      <c r="V180" s="337"/>
    </row>
    <row r="181" spans="1:242" x14ac:dyDescent="0.2">
      <c r="B181" s="2" t="s">
        <v>40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3"/>
      <c r="O181" s="23"/>
      <c r="P181" s="23"/>
      <c r="Q181" s="23"/>
      <c r="R181" s="23"/>
      <c r="S181" s="2"/>
      <c r="T181" s="179"/>
      <c r="W181" s="50"/>
      <c r="X181" s="50"/>
      <c r="Y181" s="50"/>
      <c r="Z181" s="50"/>
      <c r="AA181" s="50"/>
    </row>
    <row r="182" spans="1:242" x14ac:dyDescent="0.2">
      <c r="B182" s="2" t="s">
        <v>41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3"/>
      <c r="O182" s="23"/>
      <c r="T182" s="179"/>
      <c r="W182" s="50"/>
      <c r="X182" s="50"/>
      <c r="Y182" s="50"/>
      <c r="Z182" s="50"/>
      <c r="AA182" s="50"/>
    </row>
    <row r="183" spans="1:242" x14ac:dyDescent="0.2">
      <c r="B183" s="2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3"/>
      <c r="O183" s="23"/>
      <c r="P183" s="23"/>
      <c r="Q183" s="23"/>
      <c r="R183" s="23"/>
      <c r="S183" s="2"/>
      <c r="T183" s="179"/>
      <c r="W183" s="50"/>
      <c r="X183" s="50"/>
      <c r="Y183" s="50"/>
      <c r="Z183" s="50"/>
      <c r="AA183" s="50"/>
    </row>
    <row r="184" spans="1:242" x14ac:dyDescent="0.2">
      <c r="B184" s="56" t="s">
        <v>42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T184" s="179"/>
      <c r="W184" s="50"/>
      <c r="X184" s="50"/>
      <c r="Y184" s="50"/>
      <c r="Z184" s="50"/>
      <c r="AA184" s="50"/>
    </row>
    <row r="185" spans="1:242" x14ac:dyDescent="0.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"/>
      <c r="T185" s="179"/>
      <c r="W185" s="50"/>
      <c r="X185" s="50"/>
      <c r="Y185" s="50"/>
      <c r="Z185" s="50"/>
      <c r="AA185" s="50"/>
    </row>
    <row r="186" spans="1:242" ht="15" x14ac:dyDescent="0.2">
      <c r="A186" s="285"/>
      <c r="B186" s="60" t="s">
        <v>14</v>
      </c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T186" s="285"/>
      <c r="IF186" s="62"/>
      <c r="IG186" s="62"/>
      <c r="IH186" s="62"/>
    </row>
    <row r="187" spans="1:242" customFormat="1" x14ac:dyDescent="0.2">
      <c r="A187" s="181"/>
      <c r="B187" s="64"/>
      <c r="C187" s="64"/>
      <c r="D187" s="64"/>
      <c r="E187" s="51"/>
      <c r="F187" s="51"/>
      <c r="G187" s="51"/>
      <c r="H187" s="51"/>
      <c r="I187" s="51"/>
      <c r="J187" s="51"/>
      <c r="K187" s="64"/>
      <c r="L187" s="64"/>
      <c r="M187" s="51"/>
      <c r="N187" s="51"/>
      <c r="O187" s="51"/>
      <c r="P187" s="51"/>
      <c r="Q187" s="51"/>
      <c r="R187" s="51"/>
      <c r="S187" s="51"/>
      <c r="T187" s="261"/>
      <c r="U187" s="339"/>
      <c r="V187" s="339"/>
      <c r="IG187" s="19"/>
      <c r="IH187" s="19"/>
    </row>
    <row r="188" spans="1:242" customFormat="1" ht="14.25" x14ac:dyDescent="0.2">
      <c r="A188" s="181"/>
      <c r="B188" s="330" t="s">
        <v>73</v>
      </c>
      <c r="C188" s="131" t="s">
        <v>15</v>
      </c>
      <c r="D188" s="48" t="s">
        <v>16</v>
      </c>
      <c r="E188" s="132">
        <v>1</v>
      </c>
      <c r="F188" s="51"/>
      <c r="G188" s="51"/>
      <c r="H188" s="330" t="s">
        <v>77</v>
      </c>
      <c r="I188" s="131" t="s">
        <v>43</v>
      </c>
      <c r="J188" s="48" t="s">
        <v>16</v>
      </c>
      <c r="K188" s="132">
        <v>1.83487</v>
      </c>
      <c r="L188" s="64"/>
      <c r="M188" s="51"/>
      <c r="N188" s="51"/>
      <c r="O188" s="330" t="s">
        <v>74</v>
      </c>
      <c r="P188" s="131" t="s">
        <v>44</v>
      </c>
      <c r="Q188" s="323" t="s">
        <v>16</v>
      </c>
      <c r="R188" s="132">
        <v>1.74</v>
      </c>
      <c r="S188" s="51"/>
      <c r="T188" s="261"/>
      <c r="U188" s="339"/>
      <c r="V188" s="339"/>
      <c r="IG188" s="19"/>
      <c r="IH188" s="19"/>
    </row>
    <row r="189" spans="1:242" customFormat="1" x14ac:dyDescent="0.2">
      <c r="A189" s="181"/>
      <c r="B189" s="64"/>
      <c r="C189" s="64"/>
      <c r="D189" s="64"/>
      <c r="E189" s="51"/>
      <c r="F189" s="51"/>
      <c r="G189" s="51"/>
      <c r="H189" s="51"/>
      <c r="I189" s="51"/>
      <c r="J189" s="51"/>
      <c r="K189" s="64"/>
      <c r="L189" s="64"/>
      <c r="M189" s="51"/>
      <c r="N189" s="51"/>
      <c r="O189" s="51"/>
      <c r="P189" s="51"/>
      <c r="Q189" s="51"/>
      <c r="R189" s="51"/>
      <c r="S189" s="51"/>
      <c r="T189" s="261"/>
      <c r="U189" s="339"/>
      <c r="V189" s="339"/>
    </row>
    <row r="190" spans="1:242" s="10" customFormat="1" ht="18" customHeight="1" x14ac:dyDescent="0.2">
      <c r="A190" s="284"/>
      <c r="B190" s="529" t="s">
        <v>1</v>
      </c>
      <c r="C190" s="523" t="s">
        <v>8</v>
      </c>
      <c r="D190" s="524"/>
      <c r="E190" s="524"/>
      <c r="F190" s="524"/>
      <c r="G190" s="524"/>
      <c r="H190" s="524"/>
      <c r="I190" s="524"/>
      <c r="J190" s="524"/>
      <c r="K190" s="524"/>
      <c r="L190" s="525"/>
      <c r="M190" s="531" t="s">
        <v>51</v>
      </c>
      <c r="N190" s="533" t="s">
        <v>95</v>
      </c>
      <c r="O190" s="534"/>
      <c r="P190" s="535"/>
      <c r="Q190" s="533" t="s">
        <v>96</v>
      </c>
      <c r="R190" s="535"/>
      <c r="S190" s="520" t="s">
        <v>2</v>
      </c>
      <c r="T190" s="284"/>
      <c r="U190" s="337"/>
      <c r="V190" s="337"/>
    </row>
    <row r="191" spans="1:242" s="10" customFormat="1" ht="18" customHeight="1" x14ac:dyDescent="0.2">
      <c r="A191" s="284"/>
      <c r="B191" s="530"/>
      <c r="C191" s="526"/>
      <c r="D191" s="527"/>
      <c r="E191" s="527"/>
      <c r="F191" s="527"/>
      <c r="G191" s="527"/>
      <c r="H191" s="527"/>
      <c r="I191" s="527"/>
      <c r="J191" s="527"/>
      <c r="K191" s="527"/>
      <c r="L191" s="528"/>
      <c r="M191" s="532"/>
      <c r="N191" s="536"/>
      <c r="O191" s="537"/>
      <c r="P191" s="538"/>
      <c r="Q191" s="536"/>
      <c r="R191" s="538"/>
      <c r="S191" s="521"/>
      <c r="T191" s="284"/>
      <c r="U191" s="337"/>
      <c r="V191" s="337"/>
    </row>
    <row r="192" spans="1:242" s="10" customFormat="1" ht="18" customHeight="1" x14ac:dyDescent="0.2">
      <c r="A192" s="284"/>
      <c r="B192" s="203">
        <v>1</v>
      </c>
      <c r="C192" s="512" t="s">
        <v>45</v>
      </c>
      <c r="D192" s="513"/>
      <c r="E192" s="513"/>
      <c r="F192" s="513"/>
      <c r="G192" s="513"/>
      <c r="H192" s="513"/>
      <c r="I192" s="513"/>
      <c r="J192" s="513"/>
      <c r="K192" s="513"/>
      <c r="L192" s="514"/>
      <c r="M192" s="135" t="s">
        <v>43</v>
      </c>
      <c r="N192" s="517">
        <v>10000</v>
      </c>
      <c r="O192" s="517"/>
      <c r="P192" s="518"/>
      <c r="Q192" s="515">
        <f t="shared" ref="Q192:Q197" si="2">N192*$K$188</f>
        <v>18348.7</v>
      </c>
      <c r="R192" s="516"/>
      <c r="S192" s="245"/>
      <c r="T192" s="284"/>
      <c r="U192" s="337"/>
      <c r="V192" s="337"/>
    </row>
    <row r="193" spans="1:22" s="10" customFormat="1" ht="18" customHeight="1" x14ac:dyDescent="0.2">
      <c r="A193" s="284"/>
      <c r="B193" s="203" t="s">
        <v>11</v>
      </c>
      <c r="C193" s="512" t="s">
        <v>46</v>
      </c>
      <c r="D193" s="513"/>
      <c r="E193" s="513"/>
      <c r="F193" s="513"/>
      <c r="G193" s="513"/>
      <c r="H193" s="513"/>
      <c r="I193" s="513"/>
      <c r="J193" s="513"/>
      <c r="K193" s="513"/>
      <c r="L193" s="514"/>
      <c r="M193" s="135" t="s">
        <v>43</v>
      </c>
      <c r="N193" s="517">
        <f>N192-1234</f>
        <v>8766</v>
      </c>
      <c r="O193" s="517"/>
      <c r="P193" s="518"/>
      <c r="Q193" s="515">
        <f t="shared" si="2"/>
        <v>16084.47042</v>
      </c>
      <c r="R193" s="516"/>
      <c r="S193" s="245"/>
      <c r="T193" s="284"/>
      <c r="U193" s="337"/>
      <c r="V193" s="337"/>
    </row>
    <row r="194" spans="1:22" s="10" customFormat="1" ht="18" customHeight="1" x14ac:dyDescent="0.2">
      <c r="A194" s="284"/>
      <c r="B194" s="203">
        <v>2</v>
      </c>
      <c r="C194" s="512" t="s">
        <v>47</v>
      </c>
      <c r="D194" s="513"/>
      <c r="E194" s="513"/>
      <c r="F194" s="513"/>
      <c r="G194" s="513"/>
      <c r="H194" s="513"/>
      <c r="I194" s="513"/>
      <c r="J194" s="513"/>
      <c r="K194" s="513"/>
      <c r="L194" s="514"/>
      <c r="M194" s="135" t="s">
        <v>15</v>
      </c>
      <c r="N194" s="517">
        <f>N193-1234</f>
        <v>7532</v>
      </c>
      <c r="O194" s="517"/>
      <c r="P194" s="518"/>
      <c r="Q194" s="515">
        <f t="shared" si="2"/>
        <v>13820.24084</v>
      </c>
      <c r="R194" s="516"/>
      <c r="S194" s="245"/>
      <c r="T194" s="284"/>
      <c r="U194" s="337"/>
      <c r="V194" s="337"/>
    </row>
    <row r="195" spans="1:22" s="10" customFormat="1" ht="18" customHeight="1" x14ac:dyDescent="0.2">
      <c r="A195" s="284"/>
      <c r="B195" s="203" t="s">
        <v>48</v>
      </c>
      <c r="C195" s="512" t="s">
        <v>46</v>
      </c>
      <c r="D195" s="513"/>
      <c r="E195" s="513"/>
      <c r="F195" s="513"/>
      <c r="G195" s="513"/>
      <c r="H195" s="513"/>
      <c r="I195" s="513"/>
      <c r="J195" s="513"/>
      <c r="K195" s="513"/>
      <c r="L195" s="514"/>
      <c r="M195" s="135" t="s">
        <v>15</v>
      </c>
      <c r="N195" s="517">
        <f>N194-1234</f>
        <v>6298</v>
      </c>
      <c r="O195" s="517"/>
      <c r="P195" s="518"/>
      <c r="Q195" s="515">
        <f t="shared" si="2"/>
        <v>11556.011259999999</v>
      </c>
      <c r="R195" s="516"/>
      <c r="S195" s="245"/>
      <c r="T195" s="284"/>
      <c r="U195" s="337"/>
      <c r="V195" s="337"/>
    </row>
    <row r="196" spans="1:22" s="10" customFormat="1" ht="18" customHeight="1" x14ac:dyDescent="0.2">
      <c r="A196" s="284"/>
      <c r="B196" s="203">
        <v>3</v>
      </c>
      <c r="C196" s="512" t="s">
        <v>49</v>
      </c>
      <c r="D196" s="513"/>
      <c r="E196" s="513"/>
      <c r="F196" s="513"/>
      <c r="G196" s="513"/>
      <c r="H196" s="513"/>
      <c r="I196" s="513"/>
      <c r="J196" s="513"/>
      <c r="K196" s="513"/>
      <c r="L196" s="514"/>
      <c r="M196" s="135" t="s">
        <v>44</v>
      </c>
      <c r="N196" s="517">
        <f>N195-1234</f>
        <v>5064</v>
      </c>
      <c r="O196" s="517"/>
      <c r="P196" s="518"/>
      <c r="Q196" s="515">
        <f t="shared" si="2"/>
        <v>9291.7816800000001</v>
      </c>
      <c r="R196" s="516"/>
      <c r="S196" s="245"/>
      <c r="T196" s="284"/>
      <c r="U196" s="337"/>
      <c r="V196" s="337"/>
    </row>
    <row r="197" spans="1:22" s="10" customFormat="1" ht="18" customHeight="1" x14ac:dyDescent="0.2">
      <c r="A197" s="284"/>
      <c r="B197" s="203" t="s">
        <v>50</v>
      </c>
      <c r="C197" s="512" t="s">
        <v>46</v>
      </c>
      <c r="D197" s="513"/>
      <c r="E197" s="513"/>
      <c r="F197" s="513"/>
      <c r="G197" s="513"/>
      <c r="H197" s="513"/>
      <c r="I197" s="513"/>
      <c r="J197" s="513"/>
      <c r="K197" s="513"/>
      <c r="L197" s="514"/>
      <c r="M197" s="135" t="s">
        <v>44</v>
      </c>
      <c r="N197" s="517">
        <f>N196-1234</f>
        <v>3830</v>
      </c>
      <c r="O197" s="517"/>
      <c r="P197" s="518"/>
      <c r="Q197" s="515">
        <f t="shared" si="2"/>
        <v>7027.5520999999999</v>
      </c>
      <c r="R197" s="516"/>
      <c r="S197" s="245"/>
      <c r="T197" s="284"/>
      <c r="U197" s="337"/>
      <c r="V197" s="337"/>
    </row>
    <row r="198" spans="1:22" x14ac:dyDescent="0.2">
      <c r="B198" s="552"/>
      <c r="C198" s="553"/>
      <c r="D198" s="553"/>
      <c r="E198" s="553"/>
      <c r="F198" s="553"/>
      <c r="G198" s="553"/>
      <c r="H198" s="553"/>
      <c r="I198" s="553"/>
      <c r="J198" s="553"/>
      <c r="K198" s="553"/>
      <c r="L198" s="553"/>
      <c r="M198" s="553"/>
      <c r="N198" s="553"/>
      <c r="O198" s="553"/>
      <c r="P198" s="554"/>
      <c r="Q198" s="549">
        <f>SUM(Q192:R197)</f>
        <v>76128.756300000008</v>
      </c>
      <c r="R198" s="550"/>
      <c r="S198" s="47"/>
    </row>
    <row r="199" spans="1:22" ht="5.25" customHeight="1" x14ac:dyDescent="0.2"/>
    <row r="200" spans="1:22" ht="20.25" customHeight="1" x14ac:dyDescent="0.2">
      <c r="B200" s="509" t="s">
        <v>6</v>
      </c>
      <c r="C200" s="510"/>
      <c r="D200" s="510"/>
      <c r="E200" s="510"/>
      <c r="F200" s="510"/>
      <c r="G200" s="510"/>
      <c r="H200" s="510"/>
      <c r="I200" s="510"/>
      <c r="J200" s="510"/>
      <c r="K200" s="510"/>
      <c r="L200" s="510"/>
      <c r="M200" s="510"/>
      <c r="N200" s="510"/>
      <c r="O200" s="510"/>
      <c r="P200" s="510"/>
      <c r="Q200" s="510"/>
      <c r="R200" s="510"/>
      <c r="S200" s="511"/>
    </row>
    <row r="201" spans="1:22" x14ac:dyDescent="0.2">
      <c r="B201" s="327" t="str">
        <f>B112</f>
        <v>FAPESP, SETEMBRO DE 2015</v>
      </c>
    </row>
    <row r="202" spans="1:22" x14ac:dyDescent="0.2"/>
    <row r="203" spans="1:22" x14ac:dyDescent="0.2"/>
    <row r="204" spans="1:22" x14ac:dyDescent="0.2"/>
    <row r="205" spans="1:22" x14ac:dyDescent="0.2"/>
    <row r="206" spans="1:22" x14ac:dyDescent="0.2"/>
    <row r="207" spans="1:22" x14ac:dyDescent="0.2"/>
    <row r="208" spans="1:22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SWKBh3uxUtb6lunP2iyQZ17CgX2EQlWN8BxgKD5aYitSGprkJCS6KHlt4FCCxCpbx341nGVFuUZr43QjcVx6Pg==" saltValue="XpBCw5x4V/9OCrIiRvNeBg==" spinCount="100000" sheet="1" objects="1" scenarios="1"/>
  <mergeCells count="267">
    <mergeCell ref="Q51:R51"/>
    <mergeCell ref="Q31:R31"/>
    <mergeCell ref="B198:P198"/>
    <mergeCell ref="B200:S200"/>
    <mergeCell ref="Q56:R56"/>
    <mergeCell ref="C55:L55"/>
    <mergeCell ref="Q55:R55"/>
    <mergeCell ref="Q30:R30"/>
    <mergeCell ref="N21:P22"/>
    <mergeCell ref="Q21:R22"/>
    <mergeCell ref="S21:S22"/>
    <mergeCell ref="C24:L24"/>
    <mergeCell ref="C27:L27"/>
    <mergeCell ref="Q27:R27"/>
    <mergeCell ref="C25:L25"/>
    <mergeCell ref="C32:L32"/>
    <mergeCell ref="O25:P25"/>
    <mergeCell ref="O26:P26"/>
    <mergeCell ref="M21:M22"/>
    <mergeCell ref="Q23:R23"/>
    <mergeCell ref="Q25:R25"/>
    <mergeCell ref="O23:P23"/>
    <mergeCell ref="O33:P33"/>
    <mergeCell ref="O34:P34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C40:L40"/>
    <mergeCell ref="Q40:R40"/>
    <mergeCell ref="C41:L41"/>
    <mergeCell ref="C37:L37"/>
    <mergeCell ref="Q37:R37"/>
    <mergeCell ref="C36:L36"/>
    <mergeCell ref="C38:L38"/>
    <mergeCell ref="O36:P36"/>
    <mergeCell ref="Q39:R39"/>
    <mergeCell ref="C39:L39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B61:S61"/>
    <mergeCell ref="Q52:R52"/>
    <mergeCell ref="C73:L73"/>
    <mergeCell ref="Q73:R73"/>
    <mergeCell ref="O73:P73"/>
    <mergeCell ref="C70:L70"/>
    <mergeCell ref="Q70:R70"/>
    <mergeCell ref="O70:P70"/>
    <mergeCell ref="B64:B65"/>
    <mergeCell ref="C64:L65"/>
    <mergeCell ref="C71:L71"/>
    <mergeCell ref="Q71:R71"/>
    <mergeCell ref="O71:P71"/>
    <mergeCell ref="C72:L72"/>
    <mergeCell ref="Q72:R72"/>
    <mergeCell ref="O72:P72"/>
    <mergeCell ref="Q62:S62"/>
    <mergeCell ref="Q57:R57"/>
    <mergeCell ref="Q53:R53"/>
    <mergeCell ref="Q54:R54"/>
    <mergeCell ref="O55:P5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66:R66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4:L74"/>
    <mergeCell ref="Q74:R74"/>
    <mergeCell ref="O77:P77"/>
    <mergeCell ref="C78:L78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O81:P81"/>
    <mergeCell ref="O74:P74"/>
    <mergeCell ref="D11:F11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B19:C19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1:B22"/>
    <mergeCell ref="C21:L22"/>
    <mergeCell ref="C26:L26"/>
    <mergeCell ref="C31:L31"/>
    <mergeCell ref="C23:L23"/>
    <mergeCell ref="O24:P24"/>
    <mergeCell ref="D19:F19"/>
    <mergeCell ref="C30:L30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C81:L81"/>
    <mergeCell ref="C99:L99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88:P88"/>
    <mergeCell ref="C190:L191"/>
    <mergeCell ref="B190:B191"/>
    <mergeCell ref="M190:M19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B8:S8"/>
    <mergeCell ref="E9:S9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</mergeCells>
  <conditionalFormatting sqref="Q198:R198">
    <cfRule type="cellIs" dxfId="50" priority="61" stopIfTrue="1" operator="equal">
      <formula>0</formula>
    </cfRule>
  </conditionalFormatting>
  <conditionalFormatting sqref="B192:C197 I188 K188 C188 E188 P188 R188">
    <cfRule type="cellIs" dxfId="49" priority="62" stopIfTrue="1" operator="equal">
      <formula>0</formula>
    </cfRule>
  </conditionalFormatting>
  <conditionalFormatting sqref="P60:R60">
    <cfRule type="cellIs" dxfId="48" priority="60" stopIfTrue="1" operator="equal">
      <formula>"INDIQUE A MOEDA"</formula>
    </cfRule>
  </conditionalFormatting>
  <conditionalFormatting sqref="N66:N109 C30:L59 B40:L54 B66:C109 D66:L68 D70:L109 B23:B59 N23:N59">
    <cfRule type="cellIs" dxfId="47" priority="59" stopIfTrue="1" operator="equal">
      <formula>0</formula>
    </cfRule>
  </conditionalFormatting>
  <conditionalFormatting sqref="P17 R17 I17 K17 C17 E17 R15 P15 I15 K15 C15 E15">
    <cfRule type="cellIs" dxfId="46" priority="58" stopIfTrue="1" operator="equal">
      <formula>0</formula>
    </cfRule>
  </conditionalFormatting>
  <conditionalFormatting sqref="C66:C109 D66:L68 D70:L109 C23:L59">
    <cfRule type="cellIs" dxfId="45" priority="57" stopIfTrue="1" operator="equal">
      <formula>0</formula>
    </cfRule>
  </conditionalFormatting>
  <conditionalFormatting sqref="D19 Q23:R59 Q66:R109">
    <cfRule type="cellIs" dxfId="44" priority="41" stopIfTrue="1" operator="equal">
      <formula>""</formula>
    </cfRule>
  </conditionalFormatting>
  <conditionalFormatting sqref="O66:O109 P66:P68 P70:P109 O23:P59 D11:F11 E9:S9 M23:M59 M66:M109">
    <cfRule type="cellIs" dxfId="43" priority="25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66:N109 N23:N59">
      <formula1>0.1</formula1>
      <formula2>9999999999.99999</formula2>
    </dataValidation>
    <dataValidation allowBlank="1" showInputMessage="1" showErrorMessage="1" prompt="UTILIZE SEMPRE A TECLA &lt;TAB&gt;" sqref="A66:A109 A23:A59"/>
    <dataValidation allowBlank="1" showErrorMessage="1" promptTitle="ATENÇÃO!" sqref="D70:L109 D66:L68 C66:C109 C23:L59"/>
    <dataValidation allowBlank="1" showInputMessage="1" showErrorMessage="1" promptTitle="EXEMPLO:" prompt="EUR, GBP, JPY, RUB" sqref="P17 I15 C15 C17 I17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5"/>
    <dataValidation allowBlank="1" showInputMessage="1" showErrorMessage="1" promptTitle="ATENÇÃO!" prompt="PREENCHIMENTO OBRIGATÓRIO SE O PROJETO ENVOLVER A_x000a_A AQUISIÇÃO DE RADIOISÓTOPOS OU RADIOATIVOS." sqref="K12:P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5 E17 E15 K17 K15 R17">
      <formula1>0.001</formula1>
      <formula2>999999.999999</formula2>
    </dataValidation>
    <dataValidation type="list" allowBlank="1" showErrorMessage="1" sqref="M23:M59 M66:M109">
      <formula1>$U$23:$U$28</formula1>
    </dataValidation>
  </dataValidations>
  <printOptions horizontalCentered="1" verticalCentered="1"/>
  <pageMargins left="0.59055118110236227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4"/>
  <sheetViews>
    <sheetView showGridLines="0" showRowColHeaders="0" showWhiteSpace="0" zoomScaleNormal="100" zoomScaleSheetLayoutView="100" workbookViewId="0"/>
  </sheetViews>
  <sheetFormatPr defaultColWidth="0" defaultRowHeight="12.75" zeroHeight="1" x14ac:dyDescent="0.2"/>
  <cols>
    <col min="1" max="1" width="2.28515625" style="282" customWidth="1"/>
    <col min="2" max="2" width="5.85546875" style="38" customWidth="1"/>
    <col min="3" max="3" width="5" style="116" customWidth="1"/>
    <col min="4" max="4" width="9.28515625" style="116" customWidth="1"/>
    <col min="5" max="5" width="11.5703125" style="116" customWidth="1"/>
    <col min="6" max="6" width="8" style="40" customWidth="1"/>
    <col min="7" max="7" width="7.7109375" style="40" customWidth="1"/>
    <col min="8" max="8" width="6" style="40" customWidth="1"/>
    <col min="9" max="10" width="10.28515625" style="40" customWidth="1"/>
    <col min="11" max="11" width="7.5703125" style="40" customWidth="1"/>
    <col min="12" max="12" width="6" style="40" customWidth="1"/>
    <col min="13" max="13" width="9.140625" style="116" customWidth="1"/>
    <col min="14" max="14" width="14.5703125" style="40" customWidth="1"/>
    <col min="15" max="15" width="16.28515625" style="136" customWidth="1"/>
    <col min="16" max="16" width="14.140625" style="23" customWidth="1"/>
    <col min="17" max="17" width="1.85546875" style="261" customWidth="1"/>
    <col min="18" max="20" width="7.5703125" style="38" hidden="1" customWidth="1"/>
    <col min="21" max="245" width="0" style="38" hidden="1" customWidth="1"/>
    <col min="246" max="16384" width="9.140625" style="38" hidden="1"/>
  </cols>
  <sheetData>
    <row r="1" spans="1:25" s="32" customFormat="1" ht="31.5" customHeight="1" x14ac:dyDescent="0.2">
      <c r="A1" s="265"/>
      <c r="B1" s="50"/>
      <c r="C1" s="64"/>
      <c r="D1" s="64"/>
      <c r="E1" s="64"/>
      <c r="F1" s="50"/>
      <c r="G1" s="50"/>
      <c r="H1" s="50"/>
      <c r="I1" s="50"/>
      <c r="J1" s="50"/>
      <c r="K1" s="50"/>
      <c r="L1" s="50"/>
      <c r="M1" s="64"/>
      <c r="N1" s="50"/>
      <c r="O1" s="50"/>
      <c r="P1" s="50"/>
      <c r="Q1" s="255"/>
    </row>
    <row r="2" spans="1:25" s="32" customFormat="1" ht="12.75" customHeight="1" x14ac:dyDescent="0.2">
      <c r="A2" s="270"/>
      <c r="B2" s="50"/>
      <c r="C2" s="64"/>
      <c r="D2" s="64"/>
      <c r="E2" s="64"/>
      <c r="F2" s="50"/>
      <c r="G2" s="50"/>
      <c r="H2" s="50"/>
      <c r="I2" s="50"/>
      <c r="J2" s="50"/>
      <c r="K2" s="50"/>
      <c r="L2" s="50"/>
      <c r="M2" s="64"/>
      <c r="N2" s="50"/>
      <c r="O2" s="50"/>
      <c r="P2" s="50"/>
      <c r="Q2" s="255"/>
    </row>
    <row r="3" spans="1:25" s="32" customFormat="1" ht="12.75" customHeight="1" x14ac:dyDescent="0.2">
      <c r="A3" s="270"/>
      <c r="B3" s="50"/>
      <c r="C3" s="64"/>
      <c r="D3" s="64"/>
      <c r="E3" s="64"/>
      <c r="F3" s="50"/>
      <c r="G3" s="50"/>
      <c r="H3" s="50"/>
      <c r="I3" s="50"/>
      <c r="J3" s="50"/>
      <c r="K3" s="50"/>
      <c r="L3" s="50"/>
      <c r="M3" s="64"/>
      <c r="N3" s="50"/>
      <c r="O3" s="50"/>
      <c r="P3" s="50"/>
      <c r="Q3" s="255"/>
    </row>
    <row r="4" spans="1:25" s="32" customFormat="1" ht="12.75" customHeight="1" x14ac:dyDescent="0.2">
      <c r="A4" s="270"/>
      <c r="B4" s="50"/>
      <c r="C4" s="64"/>
      <c r="D4" s="64"/>
      <c r="E4" s="64"/>
      <c r="F4" s="50"/>
      <c r="G4" s="50"/>
      <c r="H4" s="50"/>
      <c r="I4" s="50"/>
      <c r="J4" s="50"/>
      <c r="K4" s="50"/>
      <c r="L4" s="50"/>
      <c r="M4" s="64"/>
      <c r="N4" s="50"/>
      <c r="O4" s="50"/>
      <c r="P4" s="50"/>
      <c r="Q4" s="255"/>
    </row>
    <row r="5" spans="1:25" s="32" customFormat="1" ht="12.75" customHeight="1" x14ac:dyDescent="0.2">
      <c r="A5" s="270"/>
      <c r="B5" s="50"/>
      <c r="C5" s="64"/>
      <c r="D5" s="64"/>
      <c r="E5" s="64"/>
      <c r="F5" s="50"/>
      <c r="G5" s="50"/>
      <c r="H5" s="50"/>
      <c r="I5" s="50"/>
      <c r="J5" s="50"/>
      <c r="K5" s="50"/>
      <c r="L5" s="50"/>
      <c r="M5" s="64"/>
      <c r="N5" s="50"/>
      <c r="O5" s="50"/>
      <c r="P5" s="50"/>
      <c r="Q5" s="255"/>
    </row>
    <row r="6" spans="1:25" s="4" customFormat="1" ht="19.5" customHeight="1" x14ac:dyDescent="0.25">
      <c r="A6" s="271"/>
      <c r="B6" s="239" t="s">
        <v>124</v>
      </c>
      <c r="C6" s="176"/>
      <c r="D6" s="176"/>
      <c r="E6" s="176"/>
      <c r="F6" s="176"/>
      <c r="G6" s="176"/>
      <c r="H6" s="176"/>
      <c r="I6" s="176"/>
      <c r="J6" s="176"/>
      <c r="P6" s="50"/>
      <c r="R6" s="42"/>
      <c r="S6" s="42"/>
      <c r="T6" s="42"/>
      <c r="U6" s="42"/>
      <c r="V6" s="42"/>
      <c r="W6" s="42"/>
      <c r="X6" s="50"/>
    </row>
    <row r="7" spans="1:25" s="32" customFormat="1" ht="5.25" customHeight="1" x14ac:dyDescent="0.2">
      <c r="A7" s="270"/>
      <c r="B7" s="4"/>
      <c r="C7" s="50"/>
      <c r="D7" s="65"/>
      <c r="E7" s="65"/>
      <c r="F7" s="66"/>
      <c r="G7" s="66"/>
      <c r="H7" s="66"/>
      <c r="I7" s="66"/>
      <c r="J7" s="66"/>
      <c r="K7" s="66"/>
      <c r="L7" s="66"/>
      <c r="M7" s="65"/>
      <c r="N7" s="66"/>
      <c r="O7" s="66"/>
      <c r="P7" s="66"/>
      <c r="Q7" s="255"/>
    </row>
    <row r="8" spans="1:25" s="358" customFormat="1" ht="28.5" customHeight="1" x14ac:dyDescent="0.2">
      <c r="A8" s="263"/>
      <c r="B8" s="462" t="s">
        <v>195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8"/>
      <c r="R8" s="366"/>
      <c r="U8" s="179"/>
      <c r="W8" s="152"/>
    </row>
    <row r="9" spans="1:25" s="2" customFormat="1" ht="19.5" customHeight="1" x14ac:dyDescent="0.2">
      <c r="A9" s="181"/>
      <c r="B9" s="5" t="s">
        <v>88</v>
      </c>
      <c r="C9" s="31"/>
      <c r="D9" s="7"/>
      <c r="E9" s="7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290"/>
      <c r="R9" s="322"/>
    </row>
    <row r="10" spans="1:25" s="32" customFormat="1" ht="6" customHeight="1" x14ac:dyDescent="0.2">
      <c r="A10" s="296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6"/>
      <c r="N10" s="237"/>
      <c r="O10" s="66"/>
      <c r="P10" s="66"/>
      <c r="Q10" s="255"/>
    </row>
    <row r="11" spans="1:25" s="32" customFormat="1" ht="19.5" customHeight="1" x14ac:dyDescent="0.2">
      <c r="A11" s="270"/>
      <c r="B11" s="231" t="s">
        <v>0</v>
      </c>
      <c r="C11" s="231"/>
      <c r="D11" s="232"/>
      <c r="E11" s="467"/>
      <c r="F11" s="467"/>
      <c r="G11" s="467"/>
      <c r="H11" s="66"/>
      <c r="I11" s="66"/>
      <c r="J11" s="66"/>
      <c r="K11" s="66"/>
      <c r="L11" s="66"/>
      <c r="M11" s="65"/>
      <c r="N11" s="66"/>
      <c r="O11" s="66"/>
      <c r="P11" s="66"/>
      <c r="Q11" s="255"/>
    </row>
    <row r="12" spans="1:25" s="2" customFormat="1" ht="6.75" customHeight="1" x14ac:dyDescent="0.2">
      <c r="A12" s="181"/>
      <c r="B12" s="5"/>
      <c r="C12" s="6"/>
      <c r="D12" s="7"/>
      <c r="E12" s="7"/>
      <c r="F12" s="31"/>
      <c r="G12" s="31"/>
      <c r="H12" s="31"/>
      <c r="I12" s="31"/>
      <c r="J12" s="31"/>
      <c r="K12" s="31"/>
      <c r="L12" s="31"/>
      <c r="M12" s="30"/>
      <c r="N12" s="30"/>
      <c r="O12" s="159"/>
      <c r="P12" s="159"/>
      <c r="Q12" s="270"/>
    </row>
    <row r="13" spans="1:25" s="32" customFormat="1" ht="19.5" customHeight="1" x14ac:dyDescent="0.2">
      <c r="A13" s="270"/>
      <c r="B13" s="576" t="s">
        <v>82</v>
      </c>
      <c r="C13" s="577"/>
      <c r="D13" s="476" t="str">
        <f>IF(SUM(O17:O58,O65:O109)=0,"",SUM(O17:O58,O65:O109))</f>
        <v/>
      </c>
      <c r="E13" s="476"/>
      <c r="F13" s="476"/>
      <c r="G13" s="70"/>
      <c r="H13" s="70"/>
      <c r="J13" s="70"/>
      <c r="K13" s="70"/>
      <c r="L13" s="70"/>
      <c r="M13" s="70"/>
      <c r="N13" s="70"/>
      <c r="O13" s="70"/>
      <c r="P13" s="70"/>
      <c r="Q13" s="255"/>
    </row>
    <row r="14" spans="1:25" s="35" customFormat="1" ht="6" customHeight="1" x14ac:dyDescent="0.2">
      <c r="A14" s="289"/>
      <c r="B14" s="53"/>
      <c r="C14" s="82"/>
      <c r="D14" s="89"/>
      <c r="E14" s="82"/>
      <c r="F14" s="83"/>
      <c r="G14" s="83"/>
      <c r="H14" s="83"/>
      <c r="I14" s="83"/>
      <c r="J14" s="83"/>
      <c r="K14" s="83"/>
      <c r="L14" s="83"/>
      <c r="M14" s="82"/>
      <c r="N14" s="83"/>
      <c r="O14" s="83"/>
      <c r="P14" s="70"/>
      <c r="Q14" s="260"/>
      <c r="R14" s="34"/>
      <c r="S14" s="34"/>
      <c r="T14" s="34"/>
      <c r="U14" s="34"/>
      <c r="V14" s="34"/>
      <c r="W14" s="34"/>
      <c r="X14" s="34"/>
      <c r="Y14" s="34"/>
    </row>
    <row r="15" spans="1:25" s="37" customFormat="1" ht="15.75" customHeight="1" x14ac:dyDescent="0.2">
      <c r="A15" s="274"/>
      <c r="B15" s="533" t="s">
        <v>1</v>
      </c>
      <c r="C15" s="569"/>
      <c r="D15" s="531" t="s">
        <v>7</v>
      </c>
      <c r="E15" s="572" t="s">
        <v>8</v>
      </c>
      <c r="F15" s="573"/>
      <c r="G15" s="573"/>
      <c r="H15" s="573"/>
      <c r="I15" s="573"/>
      <c r="J15" s="573"/>
      <c r="K15" s="573"/>
      <c r="L15" s="573"/>
      <c r="M15" s="573"/>
      <c r="N15" s="531" t="s">
        <v>3</v>
      </c>
      <c r="O15" s="578" t="s">
        <v>4</v>
      </c>
      <c r="P15" s="531" t="s">
        <v>2</v>
      </c>
      <c r="Q15" s="291"/>
      <c r="R15" s="36"/>
      <c r="S15" s="36"/>
      <c r="T15" s="36"/>
      <c r="U15" s="36"/>
      <c r="V15" s="36"/>
      <c r="W15" s="36"/>
      <c r="X15" s="36"/>
      <c r="Y15" s="36"/>
    </row>
    <row r="16" spans="1:25" s="37" customFormat="1" ht="14.25" customHeight="1" x14ac:dyDescent="0.2">
      <c r="A16" s="274"/>
      <c r="B16" s="570"/>
      <c r="C16" s="571"/>
      <c r="D16" s="568"/>
      <c r="E16" s="574"/>
      <c r="F16" s="575"/>
      <c r="G16" s="575"/>
      <c r="H16" s="575"/>
      <c r="I16" s="575"/>
      <c r="J16" s="575"/>
      <c r="K16" s="575"/>
      <c r="L16" s="575"/>
      <c r="M16" s="575"/>
      <c r="N16" s="568"/>
      <c r="O16" s="579"/>
      <c r="P16" s="568"/>
      <c r="Q16" s="292"/>
      <c r="R16" s="36"/>
      <c r="S16" s="36"/>
      <c r="T16" s="36"/>
      <c r="U16" s="36"/>
      <c r="V16" s="36"/>
      <c r="W16" s="36"/>
      <c r="X16" s="36"/>
      <c r="Y16" s="36"/>
    </row>
    <row r="17" spans="1:244" ht="24" customHeight="1" x14ac:dyDescent="0.2">
      <c r="A17" s="183"/>
      <c r="B17" s="555"/>
      <c r="C17" s="556"/>
      <c r="D17" s="87"/>
      <c r="E17" s="557"/>
      <c r="F17" s="558"/>
      <c r="G17" s="558"/>
      <c r="H17" s="558"/>
      <c r="I17" s="558"/>
      <c r="J17" s="558"/>
      <c r="K17" s="558"/>
      <c r="L17" s="558"/>
      <c r="M17" s="558"/>
      <c r="N17" s="235"/>
      <c r="O17" s="170" t="str">
        <f t="shared" ref="O17:O58" si="0">IF(N17*D17=0,"",N17*D17)</f>
        <v/>
      </c>
      <c r="P17" s="97"/>
      <c r="Q17" s="293"/>
      <c r="R17" s="32"/>
      <c r="S17" s="32"/>
      <c r="T17" s="32"/>
      <c r="U17" s="32"/>
      <c r="V17" s="32"/>
      <c r="W17" s="32"/>
      <c r="X17" s="32"/>
      <c r="Y17" s="32"/>
      <c r="II17" s="39"/>
      <c r="IJ17" s="40"/>
    </row>
    <row r="18" spans="1:244" ht="24" customHeight="1" x14ac:dyDescent="0.2">
      <c r="A18" s="183"/>
      <c r="B18" s="555"/>
      <c r="C18" s="556"/>
      <c r="D18" s="87"/>
      <c r="E18" s="557"/>
      <c r="F18" s="558"/>
      <c r="G18" s="558"/>
      <c r="H18" s="558"/>
      <c r="I18" s="558"/>
      <c r="J18" s="558"/>
      <c r="K18" s="558"/>
      <c r="L18" s="558"/>
      <c r="M18" s="558"/>
      <c r="N18" s="235"/>
      <c r="O18" s="170" t="str">
        <f t="shared" si="0"/>
        <v/>
      </c>
      <c r="P18" s="97"/>
      <c r="Q18" s="293"/>
      <c r="R18" s="32"/>
      <c r="S18" s="32"/>
      <c r="T18" s="32"/>
      <c r="U18" s="32"/>
      <c r="V18" s="32"/>
      <c r="W18" s="32"/>
      <c r="X18" s="32"/>
      <c r="Y18" s="32"/>
    </row>
    <row r="19" spans="1:244" ht="24" customHeight="1" x14ac:dyDescent="0.2">
      <c r="A19" s="183"/>
      <c r="B19" s="555"/>
      <c r="C19" s="556"/>
      <c r="D19" s="87"/>
      <c r="E19" s="557"/>
      <c r="F19" s="558"/>
      <c r="G19" s="558"/>
      <c r="H19" s="558"/>
      <c r="I19" s="558"/>
      <c r="J19" s="558"/>
      <c r="K19" s="558"/>
      <c r="L19" s="558"/>
      <c r="M19" s="558"/>
      <c r="N19" s="235"/>
      <c r="O19" s="170" t="str">
        <f t="shared" si="0"/>
        <v/>
      </c>
      <c r="P19" s="97"/>
      <c r="Q19" s="293"/>
      <c r="R19" s="32"/>
      <c r="S19" s="32"/>
      <c r="T19" s="32"/>
      <c r="U19" s="32"/>
      <c r="V19" s="32"/>
      <c r="W19" s="32"/>
      <c r="X19" s="32"/>
      <c r="Y19" s="32"/>
    </row>
    <row r="20" spans="1:244" ht="24" customHeight="1" x14ac:dyDescent="0.2">
      <c r="A20" s="183"/>
      <c r="B20" s="555"/>
      <c r="C20" s="556"/>
      <c r="D20" s="87"/>
      <c r="E20" s="557"/>
      <c r="F20" s="558"/>
      <c r="G20" s="558"/>
      <c r="H20" s="558"/>
      <c r="I20" s="558"/>
      <c r="J20" s="558"/>
      <c r="K20" s="558"/>
      <c r="L20" s="558"/>
      <c r="M20" s="558"/>
      <c r="N20" s="235"/>
      <c r="O20" s="170" t="str">
        <f t="shared" si="0"/>
        <v/>
      </c>
      <c r="P20" s="97"/>
      <c r="Q20" s="293"/>
      <c r="R20" s="32"/>
      <c r="S20" s="32"/>
      <c r="T20" s="32"/>
      <c r="U20" s="32"/>
      <c r="V20" s="32"/>
      <c r="W20" s="32"/>
      <c r="X20" s="32"/>
      <c r="Y20" s="32"/>
    </row>
    <row r="21" spans="1:244" ht="24" customHeight="1" x14ac:dyDescent="0.2">
      <c r="A21" s="183"/>
      <c r="B21" s="555"/>
      <c r="C21" s="556"/>
      <c r="D21" s="87"/>
      <c r="E21" s="557"/>
      <c r="F21" s="558"/>
      <c r="G21" s="558"/>
      <c r="H21" s="558"/>
      <c r="I21" s="558"/>
      <c r="J21" s="558"/>
      <c r="K21" s="558"/>
      <c r="L21" s="558"/>
      <c r="M21" s="558"/>
      <c r="N21" s="235"/>
      <c r="O21" s="170" t="str">
        <f t="shared" si="0"/>
        <v/>
      </c>
      <c r="P21" s="97"/>
      <c r="Q21" s="293"/>
      <c r="R21" s="32"/>
      <c r="S21" s="32"/>
      <c r="T21" s="32"/>
      <c r="U21" s="32"/>
      <c r="V21" s="32"/>
      <c r="W21" s="32"/>
      <c r="X21" s="32"/>
      <c r="Y21" s="32"/>
    </row>
    <row r="22" spans="1:244" ht="24" customHeight="1" x14ac:dyDescent="0.2">
      <c r="A22" s="183"/>
      <c r="B22" s="555"/>
      <c r="C22" s="556"/>
      <c r="D22" s="87"/>
      <c r="E22" s="557"/>
      <c r="F22" s="558"/>
      <c r="G22" s="558"/>
      <c r="H22" s="558"/>
      <c r="I22" s="558"/>
      <c r="J22" s="558"/>
      <c r="K22" s="558"/>
      <c r="L22" s="558"/>
      <c r="M22" s="558"/>
      <c r="N22" s="235"/>
      <c r="O22" s="170" t="str">
        <f t="shared" si="0"/>
        <v/>
      </c>
      <c r="P22" s="97"/>
      <c r="Q22" s="293"/>
      <c r="R22" s="32"/>
      <c r="S22" s="32"/>
      <c r="T22" s="32"/>
      <c r="U22" s="32"/>
      <c r="V22" s="32"/>
      <c r="W22" s="32"/>
      <c r="X22" s="32"/>
      <c r="Y22" s="32"/>
    </row>
    <row r="23" spans="1:244" ht="24" customHeight="1" x14ac:dyDescent="0.2">
      <c r="A23" s="183"/>
      <c r="B23" s="555"/>
      <c r="C23" s="556"/>
      <c r="D23" s="87"/>
      <c r="E23" s="557"/>
      <c r="F23" s="558"/>
      <c r="G23" s="558"/>
      <c r="H23" s="558"/>
      <c r="I23" s="558"/>
      <c r="J23" s="558"/>
      <c r="K23" s="558"/>
      <c r="L23" s="558"/>
      <c r="M23" s="558"/>
      <c r="N23" s="235"/>
      <c r="O23" s="170" t="str">
        <f t="shared" si="0"/>
        <v/>
      </c>
      <c r="P23" s="97"/>
      <c r="Q23" s="293"/>
      <c r="R23" s="32"/>
      <c r="S23" s="32"/>
      <c r="T23" s="32"/>
      <c r="U23" s="32"/>
      <c r="V23" s="32"/>
      <c r="W23" s="32"/>
      <c r="X23" s="32"/>
      <c r="Y23" s="32"/>
    </row>
    <row r="24" spans="1:244" ht="24" customHeight="1" x14ac:dyDescent="0.2">
      <c r="A24" s="183"/>
      <c r="B24" s="555"/>
      <c r="C24" s="556"/>
      <c r="D24" s="87"/>
      <c r="E24" s="557"/>
      <c r="F24" s="558"/>
      <c r="G24" s="558"/>
      <c r="H24" s="558"/>
      <c r="I24" s="558"/>
      <c r="J24" s="558"/>
      <c r="K24" s="558"/>
      <c r="L24" s="558"/>
      <c r="M24" s="558"/>
      <c r="N24" s="235"/>
      <c r="O24" s="170" t="str">
        <f t="shared" si="0"/>
        <v/>
      </c>
      <c r="P24" s="97"/>
      <c r="Q24" s="293"/>
      <c r="R24" s="32"/>
      <c r="S24" s="32"/>
      <c r="T24" s="32"/>
      <c r="U24" s="32"/>
      <c r="V24" s="32"/>
      <c r="W24" s="32"/>
      <c r="X24" s="32"/>
      <c r="Y24" s="32"/>
      <c r="II24" s="40"/>
      <c r="IJ24" s="40"/>
    </row>
    <row r="25" spans="1:244" ht="24" customHeight="1" x14ac:dyDescent="0.2">
      <c r="A25" s="183"/>
      <c r="B25" s="555"/>
      <c r="C25" s="556"/>
      <c r="D25" s="87"/>
      <c r="E25" s="557"/>
      <c r="F25" s="558"/>
      <c r="G25" s="558"/>
      <c r="H25" s="558"/>
      <c r="I25" s="558"/>
      <c r="J25" s="558"/>
      <c r="K25" s="558"/>
      <c r="L25" s="558"/>
      <c r="M25" s="558"/>
      <c r="N25" s="235"/>
      <c r="O25" s="170" t="str">
        <f t="shared" si="0"/>
        <v/>
      </c>
      <c r="P25" s="97"/>
      <c r="Q25" s="293"/>
      <c r="R25" s="32"/>
      <c r="S25" s="32"/>
      <c r="T25" s="32"/>
      <c r="U25" s="32"/>
      <c r="V25" s="32"/>
      <c r="W25" s="32"/>
      <c r="X25" s="32"/>
      <c r="Y25" s="32"/>
    </row>
    <row r="26" spans="1:244" ht="24" customHeight="1" x14ac:dyDescent="0.2">
      <c r="A26" s="183"/>
      <c r="B26" s="555"/>
      <c r="C26" s="556"/>
      <c r="D26" s="87"/>
      <c r="E26" s="557"/>
      <c r="F26" s="558"/>
      <c r="G26" s="558"/>
      <c r="H26" s="558"/>
      <c r="I26" s="558"/>
      <c r="J26" s="558"/>
      <c r="K26" s="558"/>
      <c r="L26" s="558"/>
      <c r="M26" s="558"/>
      <c r="N26" s="235"/>
      <c r="O26" s="170" t="str">
        <f t="shared" si="0"/>
        <v/>
      </c>
      <c r="P26" s="97"/>
      <c r="Q26" s="293"/>
      <c r="R26" s="32"/>
      <c r="S26" s="32"/>
      <c r="T26" s="32"/>
      <c r="U26" s="32"/>
      <c r="V26" s="32"/>
      <c r="W26" s="32"/>
      <c r="X26" s="32"/>
      <c r="Y26" s="32"/>
    </row>
    <row r="27" spans="1:244" ht="24" customHeight="1" x14ac:dyDescent="0.2">
      <c r="A27" s="183"/>
      <c r="B27" s="555"/>
      <c r="C27" s="556"/>
      <c r="D27" s="87"/>
      <c r="E27" s="557"/>
      <c r="F27" s="558"/>
      <c r="G27" s="558"/>
      <c r="H27" s="558"/>
      <c r="I27" s="558"/>
      <c r="J27" s="558"/>
      <c r="K27" s="558"/>
      <c r="L27" s="558"/>
      <c r="M27" s="558"/>
      <c r="N27" s="235"/>
      <c r="O27" s="170" t="str">
        <f t="shared" si="0"/>
        <v/>
      </c>
      <c r="P27" s="97"/>
      <c r="Q27" s="293"/>
      <c r="R27" s="32"/>
      <c r="S27" s="32"/>
      <c r="T27" s="32"/>
      <c r="U27" s="32"/>
      <c r="V27" s="32"/>
      <c r="W27" s="32"/>
      <c r="X27" s="32"/>
      <c r="Y27" s="32"/>
      <c r="II27" s="40"/>
      <c r="IJ27" s="40"/>
    </row>
    <row r="28" spans="1:244" ht="24" customHeight="1" x14ac:dyDescent="0.2">
      <c r="A28" s="183"/>
      <c r="B28" s="555"/>
      <c r="C28" s="556"/>
      <c r="D28" s="87"/>
      <c r="E28" s="557"/>
      <c r="F28" s="558"/>
      <c r="G28" s="558"/>
      <c r="H28" s="558"/>
      <c r="I28" s="558"/>
      <c r="J28" s="558"/>
      <c r="K28" s="558"/>
      <c r="L28" s="558"/>
      <c r="M28" s="558"/>
      <c r="N28" s="235"/>
      <c r="O28" s="170" t="str">
        <f t="shared" si="0"/>
        <v/>
      </c>
      <c r="P28" s="97"/>
      <c r="Q28" s="293"/>
      <c r="R28" s="32"/>
      <c r="S28" s="32"/>
      <c r="T28" s="32"/>
      <c r="U28" s="32"/>
      <c r="V28" s="32"/>
      <c r="W28" s="32"/>
      <c r="X28" s="32"/>
      <c r="Y28" s="32"/>
    </row>
    <row r="29" spans="1:244" ht="24" customHeight="1" x14ac:dyDescent="0.2">
      <c r="A29" s="183"/>
      <c r="B29" s="555"/>
      <c r="C29" s="556"/>
      <c r="D29" s="87"/>
      <c r="E29" s="557"/>
      <c r="F29" s="558"/>
      <c r="G29" s="558"/>
      <c r="H29" s="558"/>
      <c r="I29" s="558"/>
      <c r="J29" s="558"/>
      <c r="K29" s="558"/>
      <c r="L29" s="558"/>
      <c r="M29" s="558"/>
      <c r="N29" s="235"/>
      <c r="O29" s="170" t="str">
        <f t="shared" si="0"/>
        <v/>
      </c>
      <c r="P29" s="97"/>
      <c r="Q29" s="293"/>
      <c r="R29" s="32"/>
      <c r="S29" s="32"/>
      <c r="T29" s="32"/>
      <c r="U29" s="32"/>
      <c r="V29" s="32"/>
      <c r="W29" s="32"/>
      <c r="X29" s="32"/>
      <c r="Y29" s="32"/>
    </row>
    <row r="30" spans="1:244" ht="24" customHeight="1" x14ac:dyDescent="0.2">
      <c r="A30" s="183"/>
      <c r="B30" s="555"/>
      <c r="C30" s="556"/>
      <c r="D30" s="87"/>
      <c r="E30" s="557"/>
      <c r="F30" s="558"/>
      <c r="G30" s="558"/>
      <c r="H30" s="558"/>
      <c r="I30" s="558"/>
      <c r="J30" s="558"/>
      <c r="K30" s="558"/>
      <c r="L30" s="558"/>
      <c r="M30" s="558"/>
      <c r="N30" s="235"/>
      <c r="O30" s="170" t="str">
        <f t="shared" si="0"/>
        <v/>
      </c>
      <c r="P30" s="97"/>
      <c r="Q30" s="293"/>
      <c r="R30" s="32"/>
      <c r="S30" s="32"/>
      <c r="T30" s="32"/>
      <c r="U30" s="32"/>
      <c r="V30" s="32"/>
      <c r="W30" s="32"/>
      <c r="X30" s="32"/>
      <c r="Y30" s="32"/>
    </row>
    <row r="31" spans="1:244" ht="24" customHeight="1" x14ac:dyDescent="0.2">
      <c r="A31" s="183"/>
      <c r="B31" s="555"/>
      <c r="C31" s="556"/>
      <c r="D31" s="87"/>
      <c r="E31" s="557"/>
      <c r="F31" s="558"/>
      <c r="G31" s="558"/>
      <c r="H31" s="558"/>
      <c r="I31" s="558"/>
      <c r="J31" s="558"/>
      <c r="K31" s="558"/>
      <c r="L31" s="558"/>
      <c r="M31" s="558"/>
      <c r="N31" s="235"/>
      <c r="O31" s="170" t="str">
        <f t="shared" si="0"/>
        <v/>
      </c>
      <c r="P31" s="97"/>
      <c r="Q31" s="293"/>
      <c r="R31" s="32"/>
      <c r="S31" s="32"/>
      <c r="T31" s="32"/>
      <c r="U31" s="32"/>
      <c r="V31" s="32"/>
      <c r="W31" s="32"/>
      <c r="X31" s="32"/>
      <c r="Y31" s="32"/>
    </row>
    <row r="32" spans="1:244" ht="24" customHeight="1" x14ac:dyDescent="0.2">
      <c r="A32" s="183"/>
      <c r="B32" s="555"/>
      <c r="C32" s="556"/>
      <c r="D32" s="87"/>
      <c r="E32" s="557"/>
      <c r="F32" s="558"/>
      <c r="G32" s="558"/>
      <c r="H32" s="558"/>
      <c r="I32" s="558"/>
      <c r="J32" s="558"/>
      <c r="K32" s="558"/>
      <c r="L32" s="558"/>
      <c r="M32" s="558"/>
      <c r="N32" s="235"/>
      <c r="O32" s="170" t="str">
        <f t="shared" si="0"/>
        <v/>
      </c>
      <c r="P32" s="97"/>
      <c r="Q32" s="293"/>
      <c r="R32" s="32"/>
      <c r="S32" s="32"/>
      <c r="T32" s="32"/>
      <c r="U32" s="32"/>
      <c r="V32" s="32"/>
      <c r="W32" s="32"/>
      <c r="X32" s="32"/>
      <c r="Y32" s="32"/>
    </row>
    <row r="33" spans="1:244" ht="24" customHeight="1" x14ac:dyDescent="0.2">
      <c r="A33" s="183"/>
      <c r="B33" s="555"/>
      <c r="C33" s="556"/>
      <c r="D33" s="87"/>
      <c r="E33" s="557"/>
      <c r="F33" s="558"/>
      <c r="G33" s="558"/>
      <c r="H33" s="558"/>
      <c r="I33" s="558"/>
      <c r="J33" s="558"/>
      <c r="K33" s="558"/>
      <c r="L33" s="558"/>
      <c r="M33" s="558"/>
      <c r="N33" s="235"/>
      <c r="O33" s="170" t="str">
        <f t="shared" si="0"/>
        <v/>
      </c>
      <c r="P33" s="97"/>
      <c r="Q33" s="293"/>
      <c r="R33" s="32"/>
      <c r="S33" s="32"/>
      <c r="T33" s="32"/>
      <c r="U33" s="32"/>
      <c r="V33" s="32"/>
      <c r="W33" s="32"/>
      <c r="X33" s="32"/>
      <c r="Y33" s="32"/>
    </row>
    <row r="34" spans="1:244" ht="24" customHeight="1" x14ac:dyDescent="0.2">
      <c r="A34" s="183"/>
      <c r="B34" s="555"/>
      <c r="C34" s="556"/>
      <c r="D34" s="87"/>
      <c r="E34" s="557"/>
      <c r="F34" s="558"/>
      <c r="G34" s="558"/>
      <c r="H34" s="558"/>
      <c r="I34" s="558"/>
      <c r="J34" s="558"/>
      <c r="K34" s="558"/>
      <c r="L34" s="558"/>
      <c r="M34" s="558"/>
      <c r="N34" s="235"/>
      <c r="O34" s="170" t="str">
        <f t="shared" si="0"/>
        <v/>
      </c>
      <c r="P34" s="97"/>
      <c r="Q34" s="293"/>
      <c r="R34" s="32"/>
      <c r="S34" s="32"/>
      <c r="T34" s="32"/>
      <c r="U34" s="32"/>
      <c r="V34" s="32"/>
      <c r="W34" s="32"/>
      <c r="X34" s="32"/>
      <c r="Y34" s="32"/>
    </row>
    <row r="35" spans="1:244" ht="24" customHeight="1" x14ac:dyDescent="0.2">
      <c r="A35" s="183"/>
      <c r="B35" s="555"/>
      <c r="C35" s="556"/>
      <c r="D35" s="87"/>
      <c r="E35" s="557"/>
      <c r="F35" s="558"/>
      <c r="G35" s="558"/>
      <c r="H35" s="558"/>
      <c r="I35" s="558"/>
      <c r="J35" s="558"/>
      <c r="K35" s="558"/>
      <c r="L35" s="558"/>
      <c r="M35" s="558"/>
      <c r="N35" s="235"/>
      <c r="O35" s="170" t="str">
        <f t="shared" si="0"/>
        <v/>
      </c>
      <c r="P35" s="97"/>
      <c r="Q35" s="293"/>
      <c r="R35" s="32"/>
      <c r="S35" s="32"/>
      <c r="T35" s="32"/>
      <c r="U35" s="32"/>
      <c r="V35" s="32"/>
      <c r="W35" s="32"/>
      <c r="X35" s="32"/>
      <c r="Y35" s="32"/>
    </row>
    <row r="36" spans="1:244" ht="24" customHeight="1" x14ac:dyDescent="0.2">
      <c r="A36" s="183"/>
      <c r="B36" s="555"/>
      <c r="C36" s="556"/>
      <c r="D36" s="87"/>
      <c r="E36" s="557"/>
      <c r="F36" s="558"/>
      <c r="G36" s="558"/>
      <c r="H36" s="558"/>
      <c r="I36" s="558"/>
      <c r="J36" s="558"/>
      <c r="K36" s="558"/>
      <c r="L36" s="558"/>
      <c r="M36" s="558"/>
      <c r="N36" s="235"/>
      <c r="O36" s="170" t="str">
        <f t="shared" si="0"/>
        <v/>
      </c>
      <c r="P36" s="97"/>
      <c r="Q36" s="293"/>
      <c r="R36" s="32"/>
      <c r="S36" s="32"/>
      <c r="T36" s="32"/>
      <c r="U36" s="32"/>
      <c r="V36" s="32"/>
      <c r="W36" s="32"/>
      <c r="X36" s="32"/>
      <c r="Y36" s="32"/>
    </row>
    <row r="37" spans="1:244" ht="24" customHeight="1" x14ac:dyDescent="0.2">
      <c r="A37" s="183"/>
      <c r="B37" s="555"/>
      <c r="C37" s="556"/>
      <c r="D37" s="87"/>
      <c r="E37" s="557"/>
      <c r="F37" s="558"/>
      <c r="G37" s="558"/>
      <c r="H37" s="558"/>
      <c r="I37" s="558"/>
      <c r="J37" s="558"/>
      <c r="K37" s="558"/>
      <c r="L37" s="558"/>
      <c r="M37" s="558"/>
      <c r="N37" s="235"/>
      <c r="O37" s="170" t="str">
        <f t="shared" si="0"/>
        <v/>
      </c>
      <c r="P37" s="97"/>
      <c r="Q37" s="293"/>
      <c r="R37" s="32"/>
      <c r="S37" s="32"/>
      <c r="T37" s="32"/>
      <c r="U37" s="32"/>
      <c r="V37" s="32"/>
      <c r="W37" s="32"/>
      <c r="X37" s="32"/>
      <c r="Y37" s="32"/>
      <c r="II37" s="39"/>
      <c r="IJ37" s="40"/>
    </row>
    <row r="38" spans="1:244" ht="24" customHeight="1" x14ac:dyDescent="0.2">
      <c r="A38" s="183"/>
      <c r="B38" s="555"/>
      <c r="C38" s="556"/>
      <c r="D38" s="87"/>
      <c r="E38" s="557"/>
      <c r="F38" s="558"/>
      <c r="G38" s="558"/>
      <c r="H38" s="558"/>
      <c r="I38" s="558"/>
      <c r="J38" s="558"/>
      <c r="K38" s="558"/>
      <c r="L38" s="558"/>
      <c r="M38" s="558"/>
      <c r="N38" s="235"/>
      <c r="O38" s="170" t="str">
        <f t="shared" si="0"/>
        <v/>
      </c>
      <c r="P38" s="97"/>
      <c r="Q38" s="293"/>
      <c r="R38" s="32"/>
      <c r="S38" s="32"/>
      <c r="T38" s="32"/>
      <c r="U38" s="32"/>
      <c r="V38" s="32"/>
      <c r="W38" s="32"/>
      <c r="X38" s="32"/>
      <c r="Y38" s="32"/>
      <c r="II38" s="39"/>
      <c r="IJ38" s="40"/>
    </row>
    <row r="39" spans="1:244" ht="24" customHeight="1" x14ac:dyDescent="0.2">
      <c r="A39" s="183"/>
      <c r="B39" s="555"/>
      <c r="C39" s="556"/>
      <c r="D39" s="87"/>
      <c r="E39" s="557"/>
      <c r="F39" s="558"/>
      <c r="G39" s="558"/>
      <c r="H39" s="558"/>
      <c r="I39" s="558"/>
      <c r="J39" s="558"/>
      <c r="K39" s="558"/>
      <c r="L39" s="558"/>
      <c r="M39" s="558"/>
      <c r="N39" s="235"/>
      <c r="O39" s="170" t="str">
        <f t="shared" si="0"/>
        <v/>
      </c>
      <c r="P39" s="97"/>
      <c r="Q39" s="293"/>
      <c r="R39" s="32"/>
      <c r="S39" s="32"/>
      <c r="T39" s="32"/>
      <c r="U39" s="32"/>
      <c r="V39" s="32"/>
      <c r="W39" s="32"/>
      <c r="X39" s="32"/>
      <c r="Y39" s="32"/>
    </row>
    <row r="40" spans="1:244" ht="24" customHeight="1" x14ac:dyDescent="0.2">
      <c r="A40" s="183"/>
      <c r="B40" s="555"/>
      <c r="C40" s="556"/>
      <c r="D40" s="87"/>
      <c r="E40" s="557"/>
      <c r="F40" s="558"/>
      <c r="G40" s="558"/>
      <c r="H40" s="558"/>
      <c r="I40" s="558"/>
      <c r="J40" s="558"/>
      <c r="K40" s="558"/>
      <c r="L40" s="558"/>
      <c r="M40" s="558"/>
      <c r="N40" s="235"/>
      <c r="O40" s="170" t="str">
        <f t="shared" si="0"/>
        <v/>
      </c>
      <c r="P40" s="97"/>
      <c r="Q40" s="293"/>
      <c r="R40" s="32"/>
      <c r="S40" s="32"/>
      <c r="T40" s="32"/>
      <c r="U40" s="32"/>
      <c r="V40" s="32"/>
      <c r="W40" s="32"/>
      <c r="X40" s="32"/>
      <c r="Y40" s="32"/>
    </row>
    <row r="41" spans="1:244" ht="24" customHeight="1" x14ac:dyDescent="0.2">
      <c r="A41" s="183"/>
      <c r="B41" s="555"/>
      <c r="C41" s="556"/>
      <c r="D41" s="87"/>
      <c r="E41" s="557"/>
      <c r="F41" s="558"/>
      <c r="G41" s="558"/>
      <c r="H41" s="558"/>
      <c r="I41" s="558"/>
      <c r="J41" s="558"/>
      <c r="K41" s="558"/>
      <c r="L41" s="558"/>
      <c r="M41" s="558"/>
      <c r="N41" s="235"/>
      <c r="O41" s="170" t="str">
        <f t="shared" si="0"/>
        <v/>
      </c>
      <c r="P41" s="97"/>
      <c r="Q41" s="293"/>
      <c r="R41" s="32"/>
      <c r="S41" s="32"/>
      <c r="T41" s="32"/>
      <c r="U41" s="32"/>
      <c r="V41" s="32"/>
      <c r="W41" s="32"/>
      <c r="X41" s="32"/>
      <c r="Y41" s="32"/>
    </row>
    <row r="42" spans="1:244" ht="24" customHeight="1" x14ac:dyDescent="0.2">
      <c r="A42" s="183"/>
      <c r="B42" s="555"/>
      <c r="C42" s="556"/>
      <c r="D42" s="87"/>
      <c r="E42" s="557"/>
      <c r="F42" s="558"/>
      <c r="G42" s="558"/>
      <c r="H42" s="558"/>
      <c r="I42" s="558"/>
      <c r="J42" s="558"/>
      <c r="K42" s="558"/>
      <c r="L42" s="558"/>
      <c r="M42" s="558"/>
      <c r="N42" s="235"/>
      <c r="O42" s="170" t="str">
        <f t="shared" si="0"/>
        <v/>
      </c>
      <c r="P42" s="97"/>
      <c r="Q42" s="293"/>
      <c r="R42" s="32"/>
      <c r="S42" s="32"/>
      <c r="T42" s="32"/>
      <c r="U42" s="32"/>
      <c r="V42" s="32"/>
      <c r="W42" s="32"/>
      <c r="X42" s="32"/>
      <c r="Y42" s="32"/>
    </row>
    <row r="43" spans="1:244" ht="24" customHeight="1" x14ac:dyDescent="0.2">
      <c r="A43" s="183"/>
      <c r="B43" s="555"/>
      <c r="C43" s="556"/>
      <c r="D43" s="87"/>
      <c r="E43" s="557"/>
      <c r="F43" s="558"/>
      <c r="G43" s="558"/>
      <c r="H43" s="558"/>
      <c r="I43" s="558"/>
      <c r="J43" s="558"/>
      <c r="K43" s="558"/>
      <c r="L43" s="558"/>
      <c r="M43" s="558"/>
      <c r="N43" s="235"/>
      <c r="O43" s="170" t="str">
        <f t="shared" si="0"/>
        <v/>
      </c>
      <c r="P43" s="97"/>
      <c r="Q43" s="293"/>
      <c r="R43" s="32"/>
      <c r="S43" s="32"/>
      <c r="T43" s="32"/>
      <c r="U43" s="32"/>
      <c r="V43" s="32"/>
      <c r="W43" s="32"/>
      <c r="X43" s="32"/>
      <c r="Y43" s="32"/>
    </row>
    <row r="44" spans="1:244" ht="24" customHeight="1" x14ac:dyDescent="0.2">
      <c r="A44" s="183"/>
      <c r="B44" s="555"/>
      <c r="C44" s="556"/>
      <c r="D44" s="87"/>
      <c r="E44" s="557"/>
      <c r="F44" s="558"/>
      <c r="G44" s="558"/>
      <c r="H44" s="558"/>
      <c r="I44" s="558"/>
      <c r="J44" s="558"/>
      <c r="K44" s="558"/>
      <c r="L44" s="558"/>
      <c r="M44" s="558"/>
      <c r="N44" s="235"/>
      <c r="O44" s="170" t="str">
        <f t="shared" si="0"/>
        <v/>
      </c>
      <c r="P44" s="97"/>
      <c r="Q44" s="293"/>
      <c r="R44" s="32"/>
      <c r="S44" s="32"/>
      <c r="T44" s="32"/>
      <c r="U44" s="32"/>
      <c r="V44" s="32"/>
      <c r="W44" s="32"/>
      <c r="X44" s="32"/>
      <c r="Y44" s="32"/>
    </row>
    <row r="45" spans="1:244" ht="24" customHeight="1" x14ac:dyDescent="0.2">
      <c r="A45" s="183"/>
      <c r="B45" s="555"/>
      <c r="C45" s="556"/>
      <c r="D45" s="87"/>
      <c r="E45" s="557"/>
      <c r="F45" s="558"/>
      <c r="G45" s="558"/>
      <c r="H45" s="558"/>
      <c r="I45" s="558"/>
      <c r="J45" s="558"/>
      <c r="K45" s="558"/>
      <c r="L45" s="558"/>
      <c r="M45" s="558"/>
      <c r="N45" s="235"/>
      <c r="O45" s="170" t="str">
        <f t="shared" si="0"/>
        <v/>
      </c>
      <c r="P45" s="97"/>
      <c r="Q45" s="293"/>
      <c r="R45" s="32"/>
      <c r="S45" s="32"/>
      <c r="T45" s="32"/>
      <c r="U45" s="32"/>
      <c r="V45" s="32"/>
      <c r="W45" s="32"/>
      <c r="X45" s="32"/>
      <c r="Y45" s="32"/>
      <c r="II45" s="40"/>
      <c r="IJ45" s="40"/>
    </row>
    <row r="46" spans="1:244" ht="24" customHeight="1" x14ac:dyDescent="0.2">
      <c r="A46" s="183"/>
      <c r="B46" s="555"/>
      <c r="C46" s="556"/>
      <c r="D46" s="87"/>
      <c r="E46" s="557"/>
      <c r="F46" s="558"/>
      <c r="G46" s="558"/>
      <c r="H46" s="558"/>
      <c r="I46" s="558"/>
      <c r="J46" s="558"/>
      <c r="K46" s="558"/>
      <c r="L46" s="558"/>
      <c r="M46" s="558"/>
      <c r="N46" s="235"/>
      <c r="O46" s="170" t="str">
        <f t="shared" si="0"/>
        <v/>
      </c>
      <c r="P46" s="97"/>
      <c r="Q46" s="293"/>
      <c r="R46" s="32"/>
      <c r="S46" s="32"/>
      <c r="T46" s="32"/>
      <c r="U46" s="32"/>
      <c r="V46" s="32"/>
      <c r="W46" s="32"/>
      <c r="X46" s="32"/>
      <c r="Y46" s="32"/>
    </row>
    <row r="47" spans="1:244" ht="24" customHeight="1" x14ac:dyDescent="0.2">
      <c r="A47" s="183"/>
      <c r="B47" s="555"/>
      <c r="C47" s="556"/>
      <c r="D47" s="87"/>
      <c r="E47" s="557"/>
      <c r="F47" s="558"/>
      <c r="G47" s="558"/>
      <c r="H47" s="558"/>
      <c r="I47" s="558"/>
      <c r="J47" s="558"/>
      <c r="K47" s="558"/>
      <c r="L47" s="558"/>
      <c r="M47" s="558"/>
      <c r="N47" s="235"/>
      <c r="O47" s="170" t="str">
        <f t="shared" si="0"/>
        <v/>
      </c>
      <c r="P47" s="97"/>
      <c r="Q47" s="293"/>
      <c r="R47" s="32"/>
      <c r="S47" s="32"/>
      <c r="T47" s="32"/>
      <c r="U47" s="32"/>
      <c r="V47" s="32"/>
      <c r="W47" s="32"/>
      <c r="X47" s="32"/>
      <c r="Y47" s="32"/>
    </row>
    <row r="48" spans="1:244" ht="24" customHeight="1" x14ac:dyDescent="0.2">
      <c r="A48" s="183"/>
      <c r="B48" s="555"/>
      <c r="C48" s="556"/>
      <c r="D48" s="87"/>
      <c r="E48" s="557"/>
      <c r="F48" s="558"/>
      <c r="G48" s="558"/>
      <c r="H48" s="558"/>
      <c r="I48" s="558"/>
      <c r="J48" s="558"/>
      <c r="K48" s="558"/>
      <c r="L48" s="558"/>
      <c r="M48" s="558"/>
      <c r="N48" s="235"/>
      <c r="O48" s="170" t="str">
        <f t="shared" si="0"/>
        <v/>
      </c>
      <c r="P48" s="97"/>
      <c r="Q48" s="293"/>
      <c r="R48" s="32"/>
      <c r="S48" s="32"/>
      <c r="T48" s="32"/>
      <c r="U48" s="32"/>
      <c r="V48" s="32"/>
      <c r="W48" s="32"/>
      <c r="X48" s="32"/>
      <c r="Y48" s="32"/>
      <c r="II48" s="40"/>
      <c r="IJ48" s="40"/>
    </row>
    <row r="49" spans="1:25" ht="24" customHeight="1" x14ac:dyDescent="0.2">
      <c r="A49" s="183"/>
      <c r="B49" s="555"/>
      <c r="C49" s="556"/>
      <c r="D49" s="87"/>
      <c r="E49" s="557"/>
      <c r="F49" s="558"/>
      <c r="G49" s="558"/>
      <c r="H49" s="558"/>
      <c r="I49" s="558"/>
      <c r="J49" s="558"/>
      <c r="K49" s="558"/>
      <c r="L49" s="558"/>
      <c r="M49" s="558"/>
      <c r="N49" s="235"/>
      <c r="O49" s="170" t="str">
        <f t="shared" si="0"/>
        <v/>
      </c>
      <c r="P49" s="97"/>
      <c r="Q49" s="293"/>
      <c r="R49" s="32"/>
      <c r="S49" s="32"/>
      <c r="T49" s="32"/>
      <c r="U49" s="32"/>
      <c r="V49" s="32"/>
      <c r="W49" s="32"/>
      <c r="X49" s="32"/>
      <c r="Y49" s="32"/>
    </row>
    <row r="50" spans="1:25" ht="24" customHeight="1" x14ac:dyDescent="0.2">
      <c r="A50" s="183"/>
      <c r="B50" s="555"/>
      <c r="C50" s="556"/>
      <c r="D50" s="87"/>
      <c r="E50" s="557"/>
      <c r="F50" s="558"/>
      <c r="G50" s="558"/>
      <c r="H50" s="558"/>
      <c r="I50" s="558"/>
      <c r="J50" s="558"/>
      <c r="K50" s="558"/>
      <c r="L50" s="558"/>
      <c r="M50" s="558"/>
      <c r="N50" s="235"/>
      <c r="O50" s="170" t="str">
        <f t="shared" si="0"/>
        <v/>
      </c>
      <c r="P50" s="97"/>
      <c r="Q50" s="293"/>
      <c r="R50" s="32"/>
      <c r="S50" s="32"/>
      <c r="T50" s="32"/>
      <c r="U50" s="32"/>
      <c r="V50" s="32"/>
      <c r="W50" s="32"/>
      <c r="X50" s="32"/>
      <c r="Y50" s="32"/>
    </row>
    <row r="51" spans="1:25" ht="24" customHeight="1" x14ac:dyDescent="0.2">
      <c r="A51" s="183"/>
      <c r="B51" s="555"/>
      <c r="C51" s="556"/>
      <c r="D51" s="87"/>
      <c r="E51" s="557"/>
      <c r="F51" s="558"/>
      <c r="G51" s="558"/>
      <c r="H51" s="558"/>
      <c r="I51" s="558"/>
      <c r="J51" s="558"/>
      <c r="K51" s="558"/>
      <c r="L51" s="558"/>
      <c r="M51" s="558"/>
      <c r="N51" s="235"/>
      <c r="O51" s="170" t="str">
        <f t="shared" si="0"/>
        <v/>
      </c>
      <c r="P51" s="97"/>
      <c r="Q51" s="293"/>
      <c r="R51" s="32"/>
      <c r="S51" s="32"/>
      <c r="T51" s="32"/>
      <c r="U51" s="32"/>
      <c r="V51" s="32"/>
      <c r="W51" s="32"/>
      <c r="X51" s="32"/>
      <c r="Y51" s="32"/>
    </row>
    <row r="52" spans="1:25" ht="24" customHeight="1" x14ac:dyDescent="0.2">
      <c r="A52" s="183"/>
      <c r="B52" s="555"/>
      <c r="C52" s="556"/>
      <c r="D52" s="87"/>
      <c r="E52" s="557"/>
      <c r="F52" s="558"/>
      <c r="G52" s="558"/>
      <c r="H52" s="558"/>
      <c r="I52" s="558"/>
      <c r="J52" s="558"/>
      <c r="K52" s="558"/>
      <c r="L52" s="558"/>
      <c r="M52" s="558"/>
      <c r="N52" s="235"/>
      <c r="O52" s="170" t="str">
        <f t="shared" si="0"/>
        <v/>
      </c>
      <c r="P52" s="97"/>
      <c r="Q52" s="293"/>
      <c r="R52" s="32"/>
      <c r="S52" s="32"/>
      <c r="T52" s="32"/>
      <c r="U52" s="32"/>
      <c r="V52" s="32"/>
      <c r="W52" s="32"/>
      <c r="X52" s="32"/>
      <c r="Y52" s="32"/>
    </row>
    <row r="53" spans="1:25" ht="24" customHeight="1" x14ac:dyDescent="0.2">
      <c r="A53" s="183"/>
      <c r="B53" s="555"/>
      <c r="C53" s="556"/>
      <c r="D53" s="87"/>
      <c r="E53" s="557"/>
      <c r="F53" s="558"/>
      <c r="G53" s="558"/>
      <c r="H53" s="558"/>
      <c r="I53" s="558"/>
      <c r="J53" s="558"/>
      <c r="K53" s="558"/>
      <c r="L53" s="558"/>
      <c r="M53" s="558"/>
      <c r="N53" s="235"/>
      <c r="O53" s="170" t="str">
        <f t="shared" si="0"/>
        <v/>
      </c>
      <c r="P53" s="97"/>
      <c r="Q53" s="293"/>
      <c r="R53" s="32"/>
      <c r="S53" s="32"/>
      <c r="T53" s="32"/>
      <c r="U53" s="32"/>
      <c r="V53" s="32"/>
      <c r="W53" s="32"/>
      <c r="X53" s="32"/>
      <c r="Y53" s="32"/>
    </row>
    <row r="54" spans="1:25" ht="24" customHeight="1" x14ac:dyDescent="0.2">
      <c r="A54" s="183"/>
      <c r="B54" s="555"/>
      <c r="C54" s="556"/>
      <c r="D54" s="87"/>
      <c r="E54" s="557"/>
      <c r="F54" s="558"/>
      <c r="G54" s="558"/>
      <c r="H54" s="558"/>
      <c r="I54" s="558"/>
      <c r="J54" s="558"/>
      <c r="K54" s="558"/>
      <c r="L54" s="558"/>
      <c r="M54" s="558"/>
      <c r="N54" s="235"/>
      <c r="O54" s="170" t="str">
        <f t="shared" si="0"/>
        <v/>
      </c>
      <c r="P54" s="97"/>
      <c r="Q54" s="293"/>
      <c r="R54" s="32"/>
      <c r="S54" s="32"/>
      <c r="T54" s="32"/>
      <c r="U54" s="32"/>
      <c r="V54" s="32"/>
      <c r="W54" s="32"/>
      <c r="X54" s="32"/>
      <c r="Y54" s="32"/>
    </row>
    <row r="55" spans="1:25" ht="24" customHeight="1" x14ac:dyDescent="0.2">
      <c r="A55" s="183"/>
      <c r="B55" s="555"/>
      <c r="C55" s="556"/>
      <c r="D55" s="87"/>
      <c r="E55" s="557"/>
      <c r="F55" s="558"/>
      <c r="G55" s="558"/>
      <c r="H55" s="558"/>
      <c r="I55" s="558"/>
      <c r="J55" s="558"/>
      <c r="K55" s="558"/>
      <c r="L55" s="558"/>
      <c r="M55" s="558"/>
      <c r="N55" s="235"/>
      <c r="O55" s="170" t="str">
        <f t="shared" si="0"/>
        <v/>
      </c>
      <c r="P55" s="97"/>
      <c r="Q55" s="293"/>
      <c r="R55" s="32"/>
      <c r="S55" s="32"/>
      <c r="T55" s="32"/>
      <c r="U55" s="32"/>
      <c r="V55" s="32"/>
      <c r="W55" s="32"/>
      <c r="X55" s="32"/>
      <c r="Y55" s="32"/>
    </row>
    <row r="56" spans="1:25" ht="24" customHeight="1" x14ac:dyDescent="0.2">
      <c r="A56" s="183"/>
      <c r="B56" s="555"/>
      <c r="C56" s="556"/>
      <c r="D56" s="87"/>
      <c r="E56" s="557"/>
      <c r="F56" s="558"/>
      <c r="G56" s="558"/>
      <c r="H56" s="558"/>
      <c r="I56" s="558"/>
      <c r="J56" s="558"/>
      <c r="K56" s="558"/>
      <c r="L56" s="558"/>
      <c r="M56" s="558"/>
      <c r="N56" s="235"/>
      <c r="O56" s="170" t="str">
        <f t="shared" si="0"/>
        <v/>
      </c>
      <c r="P56" s="97"/>
      <c r="Q56" s="293"/>
      <c r="R56" s="32"/>
      <c r="S56" s="32"/>
      <c r="T56" s="32"/>
      <c r="U56" s="32"/>
      <c r="V56" s="32"/>
      <c r="W56" s="32"/>
      <c r="X56" s="32"/>
      <c r="Y56" s="32"/>
    </row>
    <row r="57" spans="1:25" ht="24" customHeight="1" x14ac:dyDescent="0.2">
      <c r="A57" s="183"/>
      <c r="B57" s="555"/>
      <c r="C57" s="556"/>
      <c r="D57" s="87"/>
      <c r="E57" s="557"/>
      <c r="F57" s="558"/>
      <c r="G57" s="558"/>
      <c r="H57" s="558"/>
      <c r="I57" s="558"/>
      <c r="J57" s="558"/>
      <c r="K57" s="558"/>
      <c r="L57" s="558"/>
      <c r="M57" s="558"/>
      <c r="N57" s="235"/>
      <c r="O57" s="170" t="str">
        <f t="shared" si="0"/>
        <v/>
      </c>
      <c r="P57" s="97"/>
      <c r="Q57" s="293"/>
      <c r="R57" s="32"/>
      <c r="S57" s="32"/>
      <c r="T57" s="32"/>
      <c r="U57" s="32"/>
      <c r="V57" s="32"/>
      <c r="W57" s="32"/>
      <c r="X57" s="32"/>
      <c r="Y57" s="32"/>
    </row>
    <row r="58" spans="1:25" ht="24" customHeight="1" x14ac:dyDescent="0.2">
      <c r="A58" s="183"/>
      <c r="B58" s="555"/>
      <c r="C58" s="556"/>
      <c r="D58" s="87"/>
      <c r="E58" s="557"/>
      <c r="F58" s="558"/>
      <c r="G58" s="558"/>
      <c r="H58" s="558"/>
      <c r="I58" s="558"/>
      <c r="J58" s="558"/>
      <c r="K58" s="558"/>
      <c r="L58" s="558"/>
      <c r="M58" s="558"/>
      <c r="N58" s="235"/>
      <c r="O58" s="170" t="str">
        <f t="shared" si="0"/>
        <v/>
      </c>
      <c r="P58" s="97"/>
      <c r="Q58" s="293"/>
      <c r="R58" s="32"/>
      <c r="S58" s="32"/>
      <c r="T58" s="32"/>
      <c r="U58" s="32"/>
      <c r="V58" s="32"/>
      <c r="W58" s="32"/>
      <c r="X58" s="32"/>
      <c r="Y58" s="32"/>
    </row>
    <row r="59" spans="1:25" s="41" customFormat="1" ht="6" customHeight="1" x14ac:dyDescent="0.2">
      <c r="A59" s="267"/>
      <c r="B59" s="62"/>
      <c r="C59" s="89"/>
      <c r="D59" s="89"/>
      <c r="E59" s="89"/>
      <c r="F59" s="84"/>
      <c r="G59" s="84"/>
      <c r="H59" s="84"/>
      <c r="I59" s="84"/>
      <c r="J59" s="84"/>
      <c r="K59" s="84"/>
      <c r="L59" s="84"/>
      <c r="M59" s="89"/>
      <c r="N59" s="91"/>
      <c r="O59" s="21"/>
      <c r="P59"/>
      <c r="Q59" s="294"/>
      <c r="R59" s="33"/>
      <c r="S59" s="33"/>
      <c r="T59" s="33"/>
      <c r="U59" s="33"/>
      <c r="V59" s="33"/>
      <c r="W59" s="33"/>
      <c r="X59" s="33"/>
      <c r="Y59" s="33"/>
    </row>
    <row r="60" spans="1:25" s="37" customFormat="1" ht="21.75" customHeight="1" x14ac:dyDescent="0.2">
      <c r="A60" s="274"/>
      <c r="B60" s="160" t="s">
        <v>55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311"/>
      <c r="Q60" s="295"/>
      <c r="R60" s="36"/>
      <c r="S60" s="36"/>
      <c r="T60" s="36"/>
      <c r="U60" s="36"/>
      <c r="V60" s="36"/>
      <c r="W60" s="36"/>
      <c r="X60" s="36"/>
      <c r="Y60" s="36"/>
    </row>
    <row r="61" spans="1:25" ht="12.75" customHeight="1" x14ac:dyDescent="0.2">
      <c r="A61" s="267"/>
      <c r="B61" s="112" t="str">
        <f>'3-MCN'!B58</f>
        <v>FAPESP, SETEMBRO DE 2015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519">
        <v>1</v>
      </c>
      <c r="P61" s="519"/>
      <c r="Q61" s="277"/>
      <c r="R61" s="32"/>
      <c r="S61" s="32"/>
      <c r="T61" s="32"/>
      <c r="U61" s="32"/>
      <c r="V61" s="32"/>
      <c r="W61" s="32"/>
      <c r="X61" s="32"/>
      <c r="Y61" s="32"/>
    </row>
    <row r="62" spans="1:25" ht="18" x14ac:dyDescent="0.25">
      <c r="A62" s="267"/>
      <c r="B62" s="239" t="str">
        <f>B6</f>
        <v>5- SERVIÇOS DE TERCEIROS NO BRASIL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255"/>
      <c r="R62" s="32"/>
      <c r="S62" s="32"/>
      <c r="T62" s="32"/>
      <c r="U62" s="32"/>
      <c r="V62" s="32"/>
      <c r="W62" s="32"/>
      <c r="X62" s="32"/>
      <c r="Y62" s="32"/>
    </row>
    <row r="63" spans="1:25" s="23" customFormat="1" ht="15.75" customHeight="1" x14ac:dyDescent="0.2">
      <c r="A63" s="267"/>
      <c r="B63" s="533" t="s">
        <v>10</v>
      </c>
      <c r="C63" s="569"/>
      <c r="D63" s="531" t="s">
        <v>54</v>
      </c>
      <c r="E63" s="572" t="s">
        <v>8</v>
      </c>
      <c r="F63" s="573"/>
      <c r="G63" s="573"/>
      <c r="H63" s="573"/>
      <c r="I63" s="573"/>
      <c r="J63" s="573"/>
      <c r="K63" s="573"/>
      <c r="L63" s="573"/>
      <c r="M63" s="573"/>
      <c r="N63" s="531" t="s">
        <v>3</v>
      </c>
      <c r="O63" s="578" t="s">
        <v>4</v>
      </c>
      <c r="P63" s="531" t="s">
        <v>2</v>
      </c>
      <c r="Q63" s="179"/>
      <c r="R63" s="2"/>
      <c r="S63" s="2"/>
      <c r="T63" s="2"/>
      <c r="U63" s="2"/>
      <c r="V63" s="2"/>
      <c r="W63" s="2"/>
      <c r="X63" s="2"/>
      <c r="Y63" s="2"/>
    </row>
    <row r="64" spans="1:25" s="57" customFormat="1" ht="14.25" customHeight="1" x14ac:dyDescent="0.2">
      <c r="A64" s="274"/>
      <c r="B64" s="570"/>
      <c r="C64" s="571"/>
      <c r="D64" s="568"/>
      <c r="E64" s="574"/>
      <c r="F64" s="575"/>
      <c r="G64" s="575"/>
      <c r="H64" s="575"/>
      <c r="I64" s="575"/>
      <c r="J64" s="575"/>
      <c r="K64" s="575"/>
      <c r="L64" s="575"/>
      <c r="M64" s="575"/>
      <c r="N64" s="568"/>
      <c r="O64" s="579"/>
      <c r="P64" s="568"/>
      <c r="Q64" s="180"/>
      <c r="R64" s="56"/>
      <c r="S64" s="56"/>
      <c r="T64" s="56"/>
      <c r="U64" s="56"/>
      <c r="V64" s="56"/>
      <c r="W64" s="56"/>
      <c r="X64" s="56"/>
      <c r="Y64" s="56"/>
    </row>
    <row r="65" spans="1:244" ht="24" customHeight="1" x14ac:dyDescent="0.2">
      <c r="A65" s="183"/>
      <c r="B65" s="555"/>
      <c r="C65" s="556"/>
      <c r="D65" s="87"/>
      <c r="E65" s="557"/>
      <c r="F65" s="558"/>
      <c r="G65" s="558"/>
      <c r="H65" s="558"/>
      <c r="I65" s="558"/>
      <c r="J65" s="558"/>
      <c r="K65" s="558"/>
      <c r="L65" s="558"/>
      <c r="M65" s="558"/>
      <c r="N65" s="235"/>
      <c r="O65" s="170" t="str">
        <f t="shared" ref="O65:O109" si="1">IF(N65*D65=0,"",N65*D65)</f>
        <v/>
      </c>
      <c r="P65" s="97"/>
      <c r="Q65" s="293"/>
      <c r="R65" s="32"/>
      <c r="S65" s="32"/>
      <c r="T65" s="32"/>
      <c r="U65" s="32"/>
      <c r="V65" s="32"/>
      <c r="W65" s="32"/>
      <c r="X65" s="32"/>
      <c r="Y65" s="32"/>
      <c r="II65" s="39"/>
      <c r="IJ65" s="40"/>
    </row>
    <row r="66" spans="1:244" ht="24" customHeight="1" x14ac:dyDescent="0.2">
      <c r="A66" s="183"/>
      <c r="B66" s="555"/>
      <c r="C66" s="556"/>
      <c r="D66" s="87"/>
      <c r="E66" s="557"/>
      <c r="F66" s="558"/>
      <c r="G66" s="558"/>
      <c r="H66" s="558"/>
      <c r="I66" s="558"/>
      <c r="J66" s="558"/>
      <c r="K66" s="558"/>
      <c r="L66" s="558"/>
      <c r="M66" s="558"/>
      <c r="N66" s="235"/>
      <c r="O66" s="170" t="str">
        <f t="shared" si="1"/>
        <v/>
      </c>
      <c r="P66" s="97"/>
      <c r="Q66" s="293"/>
      <c r="R66" s="32"/>
      <c r="S66" s="32"/>
      <c r="T66" s="32"/>
      <c r="U66" s="32"/>
      <c r="V66" s="32"/>
      <c r="W66" s="32"/>
      <c r="X66" s="32"/>
      <c r="Y66" s="32"/>
    </row>
    <row r="67" spans="1:244" ht="24" customHeight="1" x14ac:dyDescent="0.2">
      <c r="A67" s="183"/>
      <c r="B67" s="555"/>
      <c r="C67" s="556"/>
      <c r="D67" s="87"/>
      <c r="E67" s="557"/>
      <c r="F67" s="558"/>
      <c r="G67" s="558"/>
      <c r="H67" s="558"/>
      <c r="I67" s="558"/>
      <c r="J67" s="558"/>
      <c r="K67" s="558"/>
      <c r="L67" s="558"/>
      <c r="M67" s="558"/>
      <c r="N67" s="235"/>
      <c r="O67" s="170" t="str">
        <f t="shared" si="1"/>
        <v/>
      </c>
      <c r="P67" s="97"/>
      <c r="Q67" s="293"/>
      <c r="R67" s="32"/>
      <c r="S67" s="32"/>
      <c r="T67" s="32"/>
      <c r="U67" s="32"/>
      <c r="V67" s="32"/>
      <c r="W67" s="32"/>
      <c r="X67" s="32"/>
      <c r="Y67" s="32"/>
    </row>
    <row r="68" spans="1:244" ht="24" customHeight="1" x14ac:dyDescent="0.2">
      <c r="A68" s="183"/>
      <c r="B68" s="555"/>
      <c r="C68" s="556"/>
      <c r="D68" s="87"/>
      <c r="E68" s="557"/>
      <c r="F68" s="558"/>
      <c r="G68" s="558"/>
      <c r="H68" s="558"/>
      <c r="I68" s="558"/>
      <c r="J68" s="558"/>
      <c r="K68" s="558"/>
      <c r="L68" s="558"/>
      <c r="M68" s="558"/>
      <c r="N68" s="235"/>
      <c r="O68" s="170" t="str">
        <f t="shared" si="1"/>
        <v/>
      </c>
      <c r="P68" s="97"/>
      <c r="Q68" s="293"/>
      <c r="R68" s="32"/>
      <c r="S68" s="32"/>
      <c r="T68" s="32"/>
      <c r="U68" s="32"/>
      <c r="V68" s="32"/>
      <c r="W68" s="32"/>
      <c r="X68" s="32"/>
      <c r="Y68" s="32"/>
    </row>
    <row r="69" spans="1:244" ht="24" customHeight="1" x14ac:dyDescent="0.2">
      <c r="A69" s="183"/>
      <c r="B69" s="555"/>
      <c r="C69" s="556"/>
      <c r="D69" s="87"/>
      <c r="E69" s="557"/>
      <c r="F69" s="558"/>
      <c r="G69" s="558"/>
      <c r="H69" s="558"/>
      <c r="I69" s="558"/>
      <c r="J69" s="558"/>
      <c r="K69" s="558"/>
      <c r="L69" s="558"/>
      <c r="M69" s="558"/>
      <c r="N69" s="235"/>
      <c r="O69" s="170" t="str">
        <f t="shared" si="1"/>
        <v/>
      </c>
      <c r="P69" s="97"/>
      <c r="Q69" s="293"/>
      <c r="R69" s="32"/>
      <c r="S69" s="32"/>
      <c r="T69" s="32"/>
      <c r="U69" s="32"/>
      <c r="V69" s="32"/>
      <c r="W69" s="32"/>
      <c r="X69" s="32"/>
      <c r="Y69" s="32"/>
      <c r="II69" s="40"/>
      <c r="IJ69" s="40"/>
    </row>
    <row r="70" spans="1:244" ht="24" customHeight="1" x14ac:dyDescent="0.2">
      <c r="A70" s="183"/>
      <c r="B70" s="555"/>
      <c r="C70" s="556"/>
      <c r="D70" s="87"/>
      <c r="E70" s="557"/>
      <c r="F70" s="558"/>
      <c r="G70" s="558"/>
      <c r="H70" s="558"/>
      <c r="I70" s="558"/>
      <c r="J70" s="558"/>
      <c r="K70" s="558"/>
      <c r="L70" s="558"/>
      <c r="M70" s="558"/>
      <c r="N70" s="235"/>
      <c r="O70" s="170" t="str">
        <f t="shared" si="1"/>
        <v/>
      </c>
      <c r="P70" s="97"/>
      <c r="Q70" s="293"/>
      <c r="R70" s="32"/>
      <c r="S70" s="32"/>
      <c r="T70" s="32"/>
      <c r="U70" s="32"/>
      <c r="V70" s="32"/>
      <c r="W70" s="32"/>
      <c r="X70" s="32"/>
      <c r="Y70" s="32"/>
    </row>
    <row r="71" spans="1:244" ht="24" customHeight="1" x14ac:dyDescent="0.2">
      <c r="A71" s="183"/>
      <c r="B71" s="555"/>
      <c r="C71" s="556"/>
      <c r="D71" s="87"/>
      <c r="E71" s="557"/>
      <c r="F71" s="558"/>
      <c r="G71" s="558"/>
      <c r="H71" s="558"/>
      <c r="I71" s="558"/>
      <c r="J71" s="558"/>
      <c r="K71" s="558"/>
      <c r="L71" s="558"/>
      <c r="M71" s="558"/>
      <c r="N71" s="235"/>
      <c r="O71" s="170" t="str">
        <f t="shared" si="1"/>
        <v/>
      </c>
      <c r="P71" s="97"/>
      <c r="Q71" s="293"/>
      <c r="R71" s="32"/>
      <c r="S71" s="32"/>
      <c r="T71" s="32"/>
      <c r="U71" s="32"/>
      <c r="V71" s="32"/>
      <c r="W71" s="32"/>
      <c r="X71" s="32"/>
      <c r="Y71" s="32"/>
    </row>
    <row r="72" spans="1:244" ht="24" customHeight="1" x14ac:dyDescent="0.2">
      <c r="A72" s="183"/>
      <c r="B72" s="555"/>
      <c r="C72" s="556"/>
      <c r="D72" s="87"/>
      <c r="E72" s="557"/>
      <c r="F72" s="558"/>
      <c r="G72" s="558"/>
      <c r="H72" s="558"/>
      <c r="I72" s="558"/>
      <c r="J72" s="558"/>
      <c r="K72" s="558"/>
      <c r="L72" s="558"/>
      <c r="M72" s="558"/>
      <c r="N72" s="235"/>
      <c r="O72" s="170" t="str">
        <f t="shared" si="1"/>
        <v/>
      </c>
      <c r="P72" s="97"/>
      <c r="Q72" s="293"/>
      <c r="R72" s="32"/>
      <c r="S72" s="32"/>
      <c r="T72" s="32"/>
      <c r="U72" s="32"/>
      <c r="V72" s="32"/>
      <c r="W72" s="32"/>
      <c r="X72" s="32"/>
      <c r="Y72" s="32"/>
    </row>
    <row r="73" spans="1:244" ht="24" customHeight="1" x14ac:dyDescent="0.2">
      <c r="A73" s="183"/>
      <c r="B73" s="555"/>
      <c r="C73" s="556"/>
      <c r="D73" s="87"/>
      <c r="E73" s="557"/>
      <c r="F73" s="558"/>
      <c r="G73" s="558"/>
      <c r="H73" s="558"/>
      <c r="I73" s="558"/>
      <c r="J73" s="558"/>
      <c r="K73" s="558"/>
      <c r="L73" s="558"/>
      <c r="M73" s="558"/>
      <c r="N73" s="235"/>
      <c r="O73" s="170" t="str">
        <f t="shared" si="1"/>
        <v/>
      </c>
      <c r="P73" s="97"/>
      <c r="Q73" s="293"/>
      <c r="R73" s="32"/>
      <c r="S73" s="32"/>
      <c r="T73" s="32"/>
      <c r="U73" s="32"/>
      <c r="V73" s="32"/>
      <c r="W73" s="32"/>
      <c r="X73" s="32"/>
      <c r="Y73" s="32"/>
    </row>
    <row r="74" spans="1:244" ht="24" customHeight="1" x14ac:dyDescent="0.2">
      <c r="A74" s="183"/>
      <c r="B74" s="555"/>
      <c r="C74" s="556"/>
      <c r="D74" s="87"/>
      <c r="E74" s="557"/>
      <c r="F74" s="558"/>
      <c r="G74" s="558"/>
      <c r="H74" s="558"/>
      <c r="I74" s="558"/>
      <c r="J74" s="558"/>
      <c r="K74" s="558"/>
      <c r="L74" s="558"/>
      <c r="M74" s="558"/>
      <c r="N74" s="235"/>
      <c r="O74" s="170" t="str">
        <f t="shared" si="1"/>
        <v/>
      </c>
      <c r="P74" s="97"/>
      <c r="Q74" s="293"/>
      <c r="R74" s="32"/>
      <c r="S74" s="32"/>
      <c r="T74" s="32"/>
      <c r="U74" s="32"/>
      <c r="V74" s="32"/>
      <c r="W74" s="32"/>
      <c r="X74" s="32"/>
      <c r="Y74" s="32"/>
    </row>
    <row r="75" spans="1:244" ht="24" customHeight="1" x14ac:dyDescent="0.2">
      <c r="A75" s="183"/>
      <c r="B75" s="555"/>
      <c r="C75" s="556"/>
      <c r="D75" s="87"/>
      <c r="E75" s="557"/>
      <c r="F75" s="558"/>
      <c r="G75" s="558"/>
      <c r="H75" s="558"/>
      <c r="I75" s="558"/>
      <c r="J75" s="558"/>
      <c r="K75" s="558"/>
      <c r="L75" s="558"/>
      <c r="M75" s="558"/>
      <c r="N75" s="235"/>
      <c r="O75" s="170" t="str">
        <f t="shared" si="1"/>
        <v/>
      </c>
      <c r="P75" s="97"/>
      <c r="Q75" s="293"/>
      <c r="R75" s="32"/>
      <c r="S75" s="32"/>
      <c r="T75" s="32"/>
      <c r="U75" s="32"/>
      <c r="V75" s="32"/>
      <c r="W75" s="32"/>
      <c r="X75" s="32"/>
      <c r="Y75" s="32"/>
    </row>
    <row r="76" spans="1:244" ht="24" customHeight="1" x14ac:dyDescent="0.2">
      <c r="A76" s="183"/>
      <c r="B76" s="555"/>
      <c r="C76" s="556"/>
      <c r="D76" s="87"/>
      <c r="E76" s="557"/>
      <c r="F76" s="558"/>
      <c r="G76" s="558"/>
      <c r="H76" s="558"/>
      <c r="I76" s="558"/>
      <c r="J76" s="558"/>
      <c r="K76" s="558"/>
      <c r="L76" s="558"/>
      <c r="M76" s="558"/>
      <c r="N76" s="235"/>
      <c r="O76" s="170" t="str">
        <f t="shared" si="1"/>
        <v/>
      </c>
      <c r="P76" s="97"/>
      <c r="Q76" s="293"/>
      <c r="R76" s="32"/>
      <c r="S76" s="32"/>
      <c r="T76" s="32"/>
      <c r="U76" s="32"/>
      <c r="V76" s="32"/>
      <c r="W76" s="32"/>
      <c r="X76" s="32"/>
      <c r="Y76" s="32"/>
    </row>
    <row r="77" spans="1:244" ht="24" customHeight="1" x14ac:dyDescent="0.2">
      <c r="A77" s="183"/>
      <c r="B77" s="555"/>
      <c r="C77" s="556"/>
      <c r="D77" s="87"/>
      <c r="E77" s="557"/>
      <c r="F77" s="558"/>
      <c r="G77" s="558"/>
      <c r="H77" s="558"/>
      <c r="I77" s="558"/>
      <c r="J77" s="558"/>
      <c r="K77" s="558"/>
      <c r="L77" s="558"/>
      <c r="M77" s="558"/>
      <c r="N77" s="235"/>
      <c r="O77" s="170" t="str">
        <f t="shared" si="1"/>
        <v/>
      </c>
      <c r="P77" s="97"/>
      <c r="Q77" s="293"/>
      <c r="R77" s="32"/>
      <c r="S77" s="32"/>
      <c r="T77" s="32"/>
      <c r="U77" s="32"/>
      <c r="V77" s="32"/>
      <c r="W77" s="32"/>
      <c r="X77" s="32"/>
      <c r="Y77" s="32"/>
    </row>
    <row r="78" spans="1:244" ht="24" customHeight="1" x14ac:dyDescent="0.2">
      <c r="A78" s="183"/>
      <c r="B78" s="555"/>
      <c r="C78" s="556"/>
      <c r="D78" s="87"/>
      <c r="E78" s="557"/>
      <c r="F78" s="558"/>
      <c r="G78" s="558"/>
      <c r="H78" s="558"/>
      <c r="I78" s="558"/>
      <c r="J78" s="558"/>
      <c r="K78" s="558"/>
      <c r="L78" s="558"/>
      <c r="M78" s="558"/>
      <c r="N78" s="235"/>
      <c r="O78" s="170" t="str">
        <f t="shared" si="1"/>
        <v/>
      </c>
      <c r="P78" s="97"/>
      <c r="Q78" s="293"/>
      <c r="R78" s="32"/>
      <c r="S78" s="32"/>
      <c r="T78" s="32"/>
      <c r="U78" s="32"/>
      <c r="V78" s="32"/>
      <c r="W78" s="32"/>
      <c r="X78" s="32"/>
      <c r="Y78" s="32"/>
      <c r="II78" s="39"/>
      <c r="IJ78" s="40"/>
    </row>
    <row r="79" spans="1:244" ht="24" customHeight="1" x14ac:dyDescent="0.2">
      <c r="A79" s="183"/>
      <c r="B79" s="555"/>
      <c r="C79" s="556"/>
      <c r="D79" s="87"/>
      <c r="E79" s="557"/>
      <c r="F79" s="558"/>
      <c r="G79" s="558"/>
      <c r="H79" s="558"/>
      <c r="I79" s="558"/>
      <c r="J79" s="558"/>
      <c r="K79" s="558"/>
      <c r="L79" s="558"/>
      <c r="M79" s="558"/>
      <c r="N79" s="235"/>
      <c r="O79" s="170" t="str">
        <f t="shared" si="1"/>
        <v/>
      </c>
      <c r="P79" s="97"/>
      <c r="Q79" s="293"/>
      <c r="R79" s="32"/>
      <c r="S79" s="32"/>
      <c r="T79" s="32"/>
      <c r="U79" s="32"/>
      <c r="V79" s="32"/>
      <c r="W79" s="32"/>
      <c r="X79" s="32"/>
      <c r="Y79" s="32"/>
      <c r="II79" s="39"/>
      <c r="IJ79" s="40"/>
    </row>
    <row r="80" spans="1:244" ht="24" customHeight="1" x14ac:dyDescent="0.2">
      <c r="A80" s="183"/>
      <c r="B80" s="555"/>
      <c r="C80" s="556"/>
      <c r="D80" s="87"/>
      <c r="E80" s="557"/>
      <c r="F80" s="558"/>
      <c r="G80" s="558"/>
      <c r="H80" s="558"/>
      <c r="I80" s="558"/>
      <c r="J80" s="558"/>
      <c r="K80" s="558"/>
      <c r="L80" s="558"/>
      <c r="M80" s="558"/>
      <c r="N80" s="235"/>
      <c r="O80" s="170" t="str">
        <f t="shared" si="1"/>
        <v/>
      </c>
      <c r="P80" s="97"/>
      <c r="Q80" s="293"/>
      <c r="R80" s="32"/>
      <c r="S80" s="32"/>
      <c r="T80" s="32"/>
      <c r="U80" s="32"/>
      <c r="V80" s="32"/>
      <c r="W80" s="32"/>
      <c r="X80" s="32"/>
      <c r="Y80" s="32"/>
    </row>
    <row r="81" spans="1:244" ht="24" customHeight="1" x14ac:dyDescent="0.2">
      <c r="A81" s="183"/>
      <c r="B81" s="555"/>
      <c r="C81" s="556"/>
      <c r="D81" s="87"/>
      <c r="E81" s="557"/>
      <c r="F81" s="558"/>
      <c r="G81" s="558"/>
      <c r="H81" s="558"/>
      <c r="I81" s="558"/>
      <c r="J81" s="558"/>
      <c r="K81" s="558"/>
      <c r="L81" s="558"/>
      <c r="M81" s="558"/>
      <c r="N81" s="235"/>
      <c r="O81" s="170" t="str">
        <f t="shared" si="1"/>
        <v/>
      </c>
      <c r="P81" s="97"/>
      <c r="Q81" s="293"/>
      <c r="R81" s="32"/>
      <c r="S81" s="32"/>
      <c r="T81" s="32"/>
      <c r="U81" s="32"/>
      <c r="V81" s="32"/>
      <c r="W81" s="32"/>
      <c r="X81" s="32"/>
      <c r="Y81" s="32"/>
    </row>
    <row r="82" spans="1:244" ht="24" customHeight="1" x14ac:dyDescent="0.2">
      <c r="A82" s="183"/>
      <c r="B82" s="555"/>
      <c r="C82" s="556"/>
      <c r="D82" s="87"/>
      <c r="E82" s="557"/>
      <c r="F82" s="558"/>
      <c r="G82" s="558"/>
      <c r="H82" s="558"/>
      <c r="I82" s="558"/>
      <c r="J82" s="558"/>
      <c r="K82" s="558"/>
      <c r="L82" s="558"/>
      <c r="M82" s="558"/>
      <c r="N82" s="235"/>
      <c r="O82" s="170" t="str">
        <f t="shared" si="1"/>
        <v/>
      </c>
      <c r="P82" s="97"/>
      <c r="Q82" s="293"/>
      <c r="R82" s="32"/>
      <c r="S82" s="32"/>
      <c r="T82" s="32"/>
      <c r="U82" s="32"/>
      <c r="V82" s="32"/>
      <c r="W82" s="32"/>
      <c r="X82" s="32"/>
      <c r="Y82" s="32"/>
    </row>
    <row r="83" spans="1:244" ht="24" customHeight="1" x14ac:dyDescent="0.2">
      <c r="A83" s="183"/>
      <c r="B83" s="555"/>
      <c r="C83" s="556"/>
      <c r="D83" s="87"/>
      <c r="E83" s="557"/>
      <c r="F83" s="558"/>
      <c r="G83" s="558"/>
      <c r="H83" s="558"/>
      <c r="I83" s="558"/>
      <c r="J83" s="558"/>
      <c r="K83" s="558"/>
      <c r="L83" s="558"/>
      <c r="M83" s="558"/>
      <c r="N83" s="235"/>
      <c r="O83" s="170" t="str">
        <f t="shared" si="1"/>
        <v/>
      </c>
      <c r="P83" s="97"/>
      <c r="Q83" s="293"/>
      <c r="R83" s="32"/>
      <c r="S83" s="32"/>
      <c r="T83" s="32"/>
      <c r="U83" s="32"/>
      <c r="V83" s="32"/>
      <c r="W83" s="32"/>
      <c r="X83" s="32"/>
      <c r="Y83" s="32"/>
    </row>
    <row r="84" spans="1:244" ht="24" customHeight="1" x14ac:dyDescent="0.2">
      <c r="A84" s="183"/>
      <c r="B84" s="555"/>
      <c r="C84" s="556"/>
      <c r="D84" s="87"/>
      <c r="E84" s="557"/>
      <c r="F84" s="558"/>
      <c r="G84" s="558"/>
      <c r="H84" s="558"/>
      <c r="I84" s="558"/>
      <c r="J84" s="558"/>
      <c r="K84" s="558"/>
      <c r="L84" s="558"/>
      <c r="M84" s="558"/>
      <c r="N84" s="235"/>
      <c r="O84" s="170" t="str">
        <f t="shared" si="1"/>
        <v/>
      </c>
      <c r="P84" s="97"/>
      <c r="Q84" s="293"/>
      <c r="R84" s="32"/>
      <c r="S84" s="32"/>
      <c r="T84" s="32"/>
      <c r="U84" s="32"/>
      <c r="V84" s="32"/>
      <c r="W84" s="32"/>
      <c r="X84" s="32"/>
      <c r="Y84" s="32"/>
      <c r="II84" s="40"/>
      <c r="IJ84" s="40"/>
    </row>
    <row r="85" spans="1:244" ht="24" customHeight="1" x14ac:dyDescent="0.2">
      <c r="A85" s="183"/>
      <c r="B85" s="555"/>
      <c r="C85" s="556"/>
      <c r="D85" s="87"/>
      <c r="E85" s="557"/>
      <c r="F85" s="558"/>
      <c r="G85" s="558"/>
      <c r="H85" s="558"/>
      <c r="I85" s="558"/>
      <c r="J85" s="558"/>
      <c r="K85" s="558"/>
      <c r="L85" s="558"/>
      <c r="M85" s="558"/>
      <c r="N85" s="235"/>
      <c r="O85" s="170" t="str">
        <f t="shared" si="1"/>
        <v/>
      </c>
      <c r="P85" s="97"/>
      <c r="Q85" s="293"/>
      <c r="R85" s="32"/>
      <c r="S85" s="32"/>
      <c r="T85" s="32"/>
      <c r="U85" s="32"/>
      <c r="V85" s="32"/>
      <c r="W85" s="32"/>
      <c r="X85" s="32"/>
      <c r="Y85" s="32"/>
    </row>
    <row r="86" spans="1:244" ht="24" customHeight="1" x14ac:dyDescent="0.2">
      <c r="A86" s="183"/>
      <c r="B86" s="555"/>
      <c r="C86" s="556"/>
      <c r="D86" s="87"/>
      <c r="E86" s="557"/>
      <c r="F86" s="558"/>
      <c r="G86" s="558"/>
      <c r="H86" s="558"/>
      <c r="I86" s="558"/>
      <c r="J86" s="558"/>
      <c r="K86" s="558"/>
      <c r="L86" s="558"/>
      <c r="M86" s="558"/>
      <c r="N86" s="235"/>
      <c r="O86" s="170" t="str">
        <f t="shared" si="1"/>
        <v/>
      </c>
      <c r="P86" s="97"/>
      <c r="Q86" s="293"/>
      <c r="R86" s="32"/>
      <c r="S86" s="32"/>
      <c r="T86" s="32"/>
      <c r="U86" s="32"/>
      <c r="V86" s="32"/>
      <c r="W86" s="32"/>
      <c r="X86" s="32"/>
      <c r="Y86" s="32"/>
    </row>
    <row r="87" spans="1:244" ht="24" customHeight="1" x14ac:dyDescent="0.2">
      <c r="A87" s="183"/>
      <c r="B87" s="555"/>
      <c r="C87" s="556"/>
      <c r="D87" s="87"/>
      <c r="E87" s="557"/>
      <c r="F87" s="558"/>
      <c r="G87" s="558"/>
      <c r="H87" s="558"/>
      <c r="I87" s="558"/>
      <c r="J87" s="558"/>
      <c r="K87" s="558"/>
      <c r="L87" s="558"/>
      <c r="M87" s="558"/>
      <c r="N87" s="235"/>
      <c r="O87" s="170" t="str">
        <f t="shared" si="1"/>
        <v/>
      </c>
      <c r="P87" s="97"/>
      <c r="Q87" s="293"/>
      <c r="R87" s="32"/>
      <c r="S87" s="32"/>
      <c r="T87" s="32"/>
      <c r="U87" s="32"/>
      <c r="V87" s="32"/>
      <c r="W87" s="32"/>
      <c r="X87" s="32"/>
      <c r="Y87" s="32"/>
      <c r="II87" s="40"/>
      <c r="IJ87" s="40"/>
    </row>
    <row r="88" spans="1:244" ht="24" customHeight="1" x14ac:dyDescent="0.2">
      <c r="A88" s="183"/>
      <c r="B88" s="555"/>
      <c r="C88" s="556"/>
      <c r="D88" s="87"/>
      <c r="E88" s="557"/>
      <c r="F88" s="558"/>
      <c r="G88" s="558"/>
      <c r="H88" s="558"/>
      <c r="I88" s="558"/>
      <c r="J88" s="558"/>
      <c r="K88" s="558"/>
      <c r="L88" s="558"/>
      <c r="M88" s="558"/>
      <c r="N88" s="235"/>
      <c r="O88" s="170" t="str">
        <f t="shared" si="1"/>
        <v/>
      </c>
      <c r="P88" s="97"/>
      <c r="Q88" s="293"/>
      <c r="R88" s="32"/>
      <c r="S88" s="32"/>
      <c r="T88" s="32"/>
      <c r="U88" s="32"/>
      <c r="V88" s="32"/>
      <c r="W88" s="32"/>
      <c r="X88" s="32"/>
      <c r="Y88" s="32"/>
    </row>
    <row r="89" spans="1:244" ht="24" customHeight="1" x14ac:dyDescent="0.2">
      <c r="A89" s="183"/>
      <c r="B89" s="555"/>
      <c r="C89" s="556"/>
      <c r="D89" s="87"/>
      <c r="E89" s="557"/>
      <c r="F89" s="558"/>
      <c r="G89" s="558"/>
      <c r="H89" s="558"/>
      <c r="I89" s="558"/>
      <c r="J89" s="558"/>
      <c r="K89" s="558"/>
      <c r="L89" s="558"/>
      <c r="M89" s="558"/>
      <c r="N89" s="235"/>
      <c r="O89" s="170" t="str">
        <f t="shared" si="1"/>
        <v/>
      </c>
      <c r="P89" s="97"/>
      <c r="Q89" s="293"/>
      <c r="R89" s="32"/>
      <c r="S89" s="32"/>
      <c r="T89" s="32"/>
      <c r="U89" s="32"/>
      <c r="V89" s="32"/>
      <c r="W89" s="32"/>
      <c r="X89" s="32"/>
      <c r="Y89" s="32"/>
    </row>
    <row r="90" spans="1:244" ht="24" customHeight="1" x14ac:dyDescent="0.2">
      <c r="A90" s="183"/>
      <c r="B90" s="555"/>
      <c r="C90" s="556"/>
      <c r="D90" s="87"/>
      <c r="E90" s="557"/>
      <c r="F90" s="558"/>
      <c r="G90" s="558"/>
      <c r="H90" s="558"/>
      <c r="I90" s="558"/>
      <c r="J90" s="558"/>
      <c r="K90" s="558"/>
      <c r="L90" s="558"/>
      <c r="M90" s="558"/>
      <c r="N90" s="235"/>
      <c r="O90" s="170" t="str">
        <f t="shared" si="1"/>
        <v/>
      </c>
      <c r="P90" s="97"/>
      <c r="Q90" s="293"/>
      <c r="R90" s="32"/>
      <c r="S90" s="32"/>
      <c r="T90" s="32"/>
      <c r="U90" s="32"/>
      <c r="V90" s="32"/>
      <c r="W90" s="32"/>
      <c r="X90" s="32"/>
      <c r="Y90" s="32"/>
    </row>
    <row r="91" spans="1:244" ht="24" customHeight="1" x14ac:dyDescent="0.2">
      <c r="A91" s="183"/>
      <c r="B91" s="555"/>
      <c r="C91" s="556"/>
      <c r="D91" s="87"/>
      <c r="E91" s="557"/>
      <c r="F91" s="558"/>
      <c r="G91" s="558"/>
      <c r="H91" s="558"/>
      <c r="I91" s="558"/>
      <c r="J91" s="558"/>
      <c r="K91" s="558"/>
      <c r="L91" s="558"/>
      <c r="M91" s="558"/>
      <c r="N91" s="235"/>
      <c r="O91" s="170" t="str">
        <f t="shared" si="1"/>
        <v/>
      </c>
      <c r="P91" s="97"/>
      <c r="Q91" s="293"/>
      <c r="R91" s="32"/>
      <c r="S91" s="32"/>
      <c r="T91" s="32"/>
      <c r="U91" s="32"/>
      <c r="V91" s="32"/>
      <c r="W91" s="32"/>
      <c r="X91" s="32"/>
      <c r="Y91" s="32"/>
    </row>
    <row r="92" spans="1:244" ht="24" customHeight="1" x14ac:dyDescent="0.2">
      <c r="A92" s="183"/>
      <c r="B92" s="555"/>
      <c r="C92" s="556"/>
      <c r="D92" s="87"/>
      <c r="E92" s="557"/>
      <c r="F92" s="558"/>
      <c r="G92" s="558"/>
      <c r="H92" s="558"/>
      <c r="I92" s="558"/>
      <c r="J92" s="558"/>
      <c r="K92" s="558"/>
      <c r="L92" s="558"/>
      <c r="M92" s="558"/>
      <c r="N92" s="235"/>
      <c r="O92" s="170" t="str">
        <f t="shared" si="1"/>
        <v/>
      </c>
      <c r="P92" s="97"/>
      <c r="Q92" s="293"/>
      <c r="R92" s="32"/>
      <c r="S92" s="32"/>
      <c r="T92" s="32"/>
      <c r="U92" s="32"/>
      <c r="V92" s="32"/>
      <c r="W92" s="32"/>
      <c r="X92" s="32"/>
      <c r="Y92" s="32"/>
    </row>
    <row r="93" spans="1:244" ht="24" customHeight="1" x14ac:dyDescent="0.2">
      <c r="A93" s="183"/>
      <c r="B93" s="555"/>
      <c r="C93" s="556"/>
      <c r="D93" s="87"/>
      <c r="E93" s="557"/>
      <c r="F93" s="558"/>
      <c r="G93" s="558"/>
      <c r="H93" s="558"/>
      <c r="I93" s="558"/>
      <c r="J93" s="558"/>
      <c r="K93" s="558"/>
      <c r="L93" s="558"/>
      <c r="M93" s="558"/>
      <c r="N93" s="235"/>
      <c r="O93" s="170" t="str">
        <f t="shared" si="1"/>
        <v/>
      </c>
      <c r="P93" s="97"/>
      <c r="Q93" s="293"/>
      <c r="R93" s="32"/>
      <c r="S93" s="32"/>
      <c r="T93" s="32"/>
      <c r="U93" s="32"/>
      <c r="V93" s="32"/>
      <c r="W93" s="32"/>
      <c r="X93" s="32"/>
      <c r="Y93" s="32"/>
    </row>
    <row r="94" spans="1:244" ht="24" customHeight="1" x14ac:dyDescent="0.2">
      <c r="A94" s="183"/>
      <c r="B94" s="555"/>
      <c r="C94" s="556"/>
      <c r="D94" s="87"/>
      <c r="E94" s="557"/>
      <c r="F94" s="558"/>
      <c r="G94" s="558"/>
      <c r="H94" s="558"/>
      <c r="I94" s="558"/>
      <c r="J94" s="558"/>
      <c r="K94" s="558"/>
      <c r="L94" s="558"/>
      <c r="M94" s="558"/>
      <c r="N94" s="235"/>
      <c r="O94" s="170" t="str">
        <f t="shared" si="1"/>
        <v/>
      </c>
      <c r="P94" s="97"/>
      <c r="Q94" s="293"/>
      <c r="R94" s="32"/>
      <c r="S94" s="32"/>
      <c r="T94" s="32"/>
      <c r="U94" s="32"/>
      <c r="V94" s="32"/>
      <c r="W94" s="32"/>
      <c r="X94" s="32"/>
      <c r="Y94" s="32"/>
    </row>
    <row r="95" spans="1:244" ht="24" customHeight="1" x14ac:dyDescent="0.2">
      <c r="A95" s="183"/>
      <c r="B95" s="555"/>
      <c r="C95" s="556"/>
      <c r="D95" s="87"/>
      <c r="E95" s="557"/>
      <c r="F95" s="558"/>
      <c r="G95" s="558"/>
      <c r="H95" s="558"/>
      <c r="I95" s="558"/>
      <c r="J95" s="558"/>
      <c r="K95" s="558"/>
      <c r="L95" s="558"/>
      <c r="M95" s="558"/>
      <c r="N95" s="235"/>
      <c r="O95" s="170" t="str">
        <f t="shared" si="1"/>
        <v/>
      </c>
      <c r="P95" s="97"/>
      <c r="Q95" s="293"/>
      <c r="R95" s="32"/>
      <c r="S95" s="32"/>
      <c r="T95" s="32"/>
      <c r="U95" s="32"/>
      <c r="V95" s="32"/>
      <c r="W95" s="32"/>
      <c r="X95" s="32"/>
      <c r="Y95" s="32"/>
    </row>
    <row r="96" spans="1:244" ht="24" customHeight="1" x14ac:dyDescent="0.2">
      <c r="A96" s="183"/>
      <c r="B96" s="555"/>
      <c r="C96" s="556"/>
      <c r="D96" s="87"/>
      <c r="E96" s="557"/>
      <c r="F96" s="558"/>
      <c r="G96" s="558"/>
      <c r="H96" s="558"/>
      <c r="I96" s="558"/>
      <c r="J96" s="558"/>
      <c r="K96" s="558"/>
      <c r="L96" s="558"/>
      <c r="M96" s="558"/>
      <c r="N96" s="235"/>
      <c r="O96" s="170" t="str">
        <f t="shared" si="1"/>
        <v/>
      </c>
      <c r="P96" s="97"/>
      <c r="Q96" s="293"/>
      <c r="R96" s="32"/>
      <c r="S96" s="32"/>
      <c r="T96" s="32"/>
      <c r="U96" s="32"/>
      <c r="V96" s="32"/>
      <c r="W96" s="32"/>
      <c r="X96" s="32"/>
      <c r="Y96" s="32"/>
      <c r="II96" s="40"/>
      <c r="IJ96" s="40"/>
    </row>
    <row r="97" spans="1:244" ht="24" customHeight="1" x14ac:dyDescent="0.2">
      <c r="A97" s="183"/>
      <c r="B97" s="555"/>
      <c r="C97" s="556"/>
      <c r="D97" s="87"/>
      <c r="E97" s="557"/>
      <c r="F97" s="558"/>
      <c r="G97" s="558"/>
      <c r="H97" s="558"/>
      <c r="I97" s="558"/>
      <c r="J97" s="558"/>
      <c r="K97" s="558"/>
      <c r="L97" s="558"/>
      <c r="M97" s="558"/>
      <c r="N97" s="235"/>
      <c r="O97" s="170" t="str">
        <f t="shared" si="1"/>
        <v/>
      </c>
      <c r="P97" s="97"/>
      <c r="Q97" s="293"/>
      <c r="R97" s="32"/>
      <c r="S97" s="32"/>
      <c r="T97" s="32"/>
      <c r="U97" s="32"/>
      <c r="V97" s="32"/>
      <c r="W97" s="32"/>
      <c r="X97" s="32"/>
      <c r="Y97" s="32"/>
    </row>
    <row r="98" spans="1:244" ht="24" customHeight="1" x14ac:dyDescent="0.2">
      <c r="A98" s="183"/>
      <c r="B98" s="555"/>
      <c r="C98" s="556"/>
      <c r="D98" s="87"/>
      <c r="E98" s="557"/>
      <c r="F98" s="558"/>
      <c r="G98" s="558"/>
      <c r="H98" s="558"/>
      <c r="I98" s="558"/>
      <c r="J98" s="558"/>
      <c r="K98" s="558"/>
      <c r="L98" s="558"/>
      <c r="M98" s="558"/>
      <c r="N98" s="235"/>
      <c r="O98" s="170" t="str">
        <f t="shared" si="1"/>
        <v/>
      </c>
      <c r="P98" s="97"/>
      <c r="Q98" s="293"/>
      <c r="R98" s="32"/>
      <c r="S98" s="32"/>
      <c r="T98" s="32"/>
      <c r="U98" s="32"/>
      <c r="V98" s="32"/>
      <c r="W98" s="32"/>
      <c r="X98" s="32"/>
      <c r="Y98" s="32"/>
    </row>
    <row r="99" spans="1:244" ht="24" customHeight="1" x14ac:dyDescent="0.2">
      <c r="A99" s="183"/>
      <c r="B99" s="555"/>
      <c r="C99" s="556"/>
      <c r="D99" s="87"/>
      <c r="E99" s="557"/>
      <c r="F99" s="558"/>
      <c r="G99" s="558"/>
      <c r="H99" s="558"/>
      <c r="I99" s="558"/>
      <c r="J99" s="558"/>
      <c r="K99" s="558"/>
      <c r="L99" s="558"/>
      <c r="M99" s="558"/>
      <c r="N99" s="235"/>
      <c r="O99" s="170" t="str">
        <f t="shared" si="1"/>
        <v/>
      </c>
      <c r="P99" s="97"/>
      <c r="Q99" s="293"/>
      <c r="R99" s="32"/>
      <c r="S99" s="32"/>
      <c r="T99" s="32"/>
      <c r="U99" s="32"/>
      <c r="V99" s="32"/>
      <c r="W99" s="32"/>
      <c r="X99" s="32"/>
      <c r="Y99" s="32"/>
      <c r="II99" s="40"/>
      <c r="IJ99" s="40"/>
    </row>
    <row r="100" spans="1:244" ht="24" customHeight="1" x14ac:dyDescent="0.2">
      <c r="A100" s="183"/>
      <c r="B100" s="555"/>
      <c r="C100" s="556"/>
      <c r="D100" s="87"/>
      <c r="E100" s="557"/>
      <c r="F100" s="558"/>
      <c r="G100" s="558"/>
      <c r="H100" s="558"/>
      <c r="I100" s="558"/>
      <c r="J100" s="558"/>
      <c r="K100" s="558"/>
      <c r="L100" s="558"/>
      <c r="M100" s="558"/>
      <c r="N100" s="235"/>
      <c r="O100" s="170" t="str">
        <f t="shared" si="1"/>
        <v/>
      </c>
      <c r="P100" s="97"/>
      <c r="Q100" s="293"/>
      <c r="R100" s="32"/>
      <c r="S100" s="32"/>
      <c r="T100" s="32"/>
      <c r="U100" s="32"/>
      <c r="V100" s="32"/>
      <c r="W100" s="32"/>
      <c r="X100" s="32"/>
      <c r="Y100" s="32"/>
    </row>
    <row r="101" spans="1:244" ht="24" customHeight="1" x14ac:dyDescent="0.2">
      <c r="A101" s="183"/>
      <c r="B101" s="555"/>
      <c r="C101" s="556"/>
      <c r="D101" s="87"/>
      <c r="E101" s="557"/>
      <c r="F101" s="558"/>
      <c r="G101" s="558"/>
      <c r="H101" s="558"/>
      <c r="I101" s="558"/>
      <c r="J101" s="558"/>
      <c r="K101" s="558"/>
      <c r="L101" s="558"/>
      <c r="M101" s="558"/>
      <c r="N101" s="235"/>
      <c r="O101" s="170" t="str">
        <f t="shared" si="1"/>
        <v/>
      </c>
      <c r="P101" s="97"/>
      <c r="Q101" s="293"/>
      <c r="R101" s="32"/>
      <c r="S101" s="32"/>
      <c r="T101" s="32"/>
      <c r="U101" s="32"/>
      <c r="V101" s="32"/>
      <c r="W101" s="32"/>
      <c r="X101" s="32"/>
      <c r="Y101" s="32"/>
    </row>
    <row r="102" spans="1:244" ht="24" customHeight="1" x14ac:dyDescent="0.2">
      <c r="A102" s="183"/>
      <c r="B102" s="555"/>
      <c r="C102" s="556"/>
      <c r="D102" s="87"/>
      <c r="E102" s="557"/>
      <c r="F102" s="558"/>
      <c r="G102" s="558"/>
      <c r="H102" s="558"/>
      <c r="I102" s="558"/>
      <c r="J102" s="558"/>
      <c r="K102" s="558"/>
      <c r="L102" s="558"/>
      <c r="M102" s="558"/>
      <c r="N102" s="235"/>
      <c r="O102" s="170" t="str">
        <f t="shared" si="1"/>
        <v/>
      </c>
      <c r="P102" s="97"/>
      <c r="Q102" s="293"/>
      <c r="R102" s="32"/>
      <c r="S102" s="32"/>
      <c r="T102" s="32"/>
      <c r="U102" s="32"/>
      <c r="V102" s="32"/>
      <c r="W102" s="32"/>
      <c r="X102" s="32"/>
      <c r="Y102" s="32"/>
    </row>
    <row r="103" spans="1:244" ht="24" customHeight="1" x14ac:dyDescent="0.2">
      <c r="A103" s="183"/>
      <c r="B103" s="555"/>
      <c r="C103" s="556"/>
      <c r="D103" s="87"/>
      <c r="E103" s="557"/>
      <c r="F103" s="558"/>
      <c r="G103" s="558"/>
      <c r="H103" s="558"/>
      <c r="I103" s="558"/>
      <c r="J103" s="558"/>
      <c r="K103" s="558"/>
      <c r="L103" s="558"/>
      <c r="M103" s="558"/>
      <c r="N103" s="235"/>
      <c r="O103" s="170" t="str">
        <f t="shared" si="1"/>
        <v/>
      </c>
      <c r="P103" s="97"/>
      <c r="Q103" s="293"/>
      <c r="R103" s="32"/>
      <c r="S103" s="32"/>
      <c r="T103" s="32"/>
      <c r="U103" s="32"/>
      <c r="V103" s="32"/>
      <c r="W103" s="32"/>
      <c r="X103" s="32"/>
      <c r="Y103" s="32"/>
    </row>
    <row r="104" spans="1:244" ht="24" customHeight="1" x14ac:dyDescent="0.2">
      <c r="A104" s="183"/>
      <c r="B104" s="555"/>
      <c r="C104" s="556"/>
      <c r="D104" s="87"/>
      <c r="E104" s="557"/>
      <c r="F104" s="558"/>
      <c r="G104" s="558"/>
      <c r="H104" s="558"/>
      <c r="I104" s="558"/>
      <c r="J104" s="558"/>
      <c r="K104" s="558"/>
      <c r="L104" s="558"/>
      <c r="M104" s="558"/>
      <c r="N104" s="235"/>
      <c r="O104" s="170" t="str">
        <f t="shared" si="1"/>
        <v/>
      </c>
      <c r="P104" s="97"/>
      <c r="Q104" s="293"/>
      <c r="R104" s="32"/>
      <c r="S104" s="32"/>
      <c r="T104" s="32"/>
      <c r="U104" s="32"/>
      <c r="V104" s="32"/>
      <c r="W104" s="32"/>
      <c r="X104" s="32"/>
      <c r="Y104" s="32"/>
    </row>
    <row r="105" spans="1:244" ht="24" customHeight="1" x14ac:dyDescent="0.2">
      <c r="A105" s="183"/>
      <c r="B105" s="555"/>
      <c r="C105" s="556"/>
      <c r="D105" s="87"/>
      <c r="E105" s="557"/>
      <c r="F105" s="558"/>
      <c r="G105" s="558"/>
      <c r="H105" s="558"/>
      <c r="I105" s="558"/>
      <c r="J105" s="558"/>
      <c r="K105" s="558"/>
      <c r="L105" s="558"/>
      <c r="M105" s="558"/>
      <c r="N105" s="235"/>
      <c r="O105" s="170" t="str">
        <f t="shared" si="1"/>
        <v/>
      </c>
      <c r="P105" s="97"/>
      <c r="Q105" s="293"/>
      <c r="R105" s="32"/>
      <c r="S105" s="32"/>
      <c r="T105" s="32"/>
      <c r="U105" s="32"/>
      <c r="V105" s="32"/>
      <c r="W105" s="32"/>
      <c r="X105" s="32"/>
      <c r="Y105" s="32"/>
    </row>
    <row r="106" spans="1:244" ht="24" customHeight="1" x14ac:dyDescent="0.2">
      <c r="A106" s="183"/>
      <c r="B106" s="555"/>
      <c r="C106" s="556"/>
      <c r="D106" s="87"/>
      <c r="E106" s="557"/>
      <c r="F106" s="558"/>
      <c r="G106" s="558"/>
      <c r="H106" s="558"/>
      <c r="I106" s="558"/>
      <c r="J106" s="558"/>
      <c r="K106" s="558"/>
      <c r="L106" s="558"/>
      <c r="M106" s="558"/>
      <c r="N106" s="235"/>
      <c r="O106" s="170" t="str">
        <f t="shared" si="1"/>
        <v/>
      </c>
      <c r="P106" s="97"/>
      <c r="Q106" s="293"/>
      <c r="R106" s="32"/>
      <c r="S106" s="32"/>
      <c r="T106" s="32"/>
      <c r="U106" s="32"/>
      <c r="V106" s="32"/>
      <c r="W106" s="32"/>
      <c r="X106" s="32"/>
      <c r="Y106" s="32"/>
    </row>
    <row r="107" spans="1:244" ht="24" customHeight="1" x14ac:dyDescent="0.2">
      <c r="A107" s="183"/>
      <c r="B107" s="555"/>
      <c r="C107" s="556"/>
      <c r="D107" s="87"/>
      <c r="E107" s="557"/>
      <c r="F107" s="558"/>
      <c r="G107" s="558"/>
      <c r="H107" s="558"/>
      <c r="I107" s="558"/>
      <c r="J107" s="558"/>
      <c r="K107" s="558"/>
      <c r="L107" s="558"/>
      <c r="M107" s="558"/>
      <c r="N107" s="235"/>
      <c r="O107" s="170" t="str">
        <f t="shared" si="1"/>
        <v/>
      </c>
      <c r="P107" s="97"/>
      <c r="Q107" s="293"/>
      <c r="R107" s="32"/>
      <c r="S107" s="32"/>
      <c r="T107" s="32"/>
      <c r="U107" s="32"/>
      <c r="V107" s="32"/>
      <c r="W107" s="32"/>
      <c r="X107" s="32"/>
      <c r="Y107" s="32"/>
    </row>
    <row r="108" spans="1:244" ht="24" customHeight="1" x14ac:dyDescent="0.2">
      <c r="A108" s="183"/>
      <c r="B108" s="555"/>
      <c r="C108" s="556"/>
      <c r="D108" s="87"/>
      <c r="E108" s="557"/>
      <c r="F108" s="558"/>
      <c r="G108" s="558"/>
      <c r="H108" s="558"/>
      <c r="I108" s="558"/>
      <c r="J108" s="558"/>
      <c r="K108" s="558"/>
      <c r="L108" s="558"/>
      <c r="M108" s="558"/>
      <c r="N108" s="235"/>
      <c r="O108" s="170" t="str">
        <f t="shared" si="1"/>
        <v/>
      </c>
      <c r="P108" s="97"/>
      <c r="Q108" s="293"/>
      <c r="R108" s="32"/>
      <c r="S108" s="32"/>
      <c r="T108" s="32"/>
      <c r="U108" s="32"/>
      <c r="V108" s="32"/>
      <c r="W108" s="32"/>
      <c r="X108" s="32"/>
      <c r="Y108" s="32"/>
    </row>
    <row r="109" spans="1:244" ht="24" customHeight="1" x14ac:dyDescent="0.2">
      <c r="A109" s="183"/>
      <c r="B109" s="555"/>
      <c r="C109" s="556"/>
      <c r="D109" s="102"/>
      <c r="E109" s="557"/>
      <c r="F109" s="558"/>
      <c r="G109" s="558"/>
      <c r="H109" s="558"/>
      <c r="I109" s="558"/>
      <c r="J109" s="558"/>
      <c r="K109" s="558"/>
      <c r="L109" s="558"/>
      <c r="M109" s="558"/>
      <c r="N109" s="235"/>
      <c r="O109" s="170" t="str">
        <f t="shared" si="1"/>
        <v/>
      </c>
      <c r="P109" s="97"/>
      <c r="Q109" s="293"/>
      <c r="R109" s="32"/>
      <c r="S109" s="32"/>
      <c r="T109" s="32"/>
      <c r="U109" s="32"/>
      <c r="V109" s="32"/>
      <c r="W109" s="32"/>
      <c r="X109" s="32"/>
      <c r="Y109" s="32"/>
    </row>
    <row r="110" spans="1:244" s="41" customFormat="1" ht="6" customHeight="1" x14ac:dyDescent="0.2">
      <c r="A110" s="267"/>
      <c r="B110" s="62"/>
      <c r="C110" s="89"/>
      <c r="D110" s="89"/>
      <c r="E110" s="89"/>
      <c r="F110" s="84"/>
      <c r="G110" s="84"/>
      <c r="H110" s="84"/>
      <c r="I110" s="84"/>
      <c r="J110" s="84"/>
      <c r="K110" s="84"/>
      <c r="L110" s="84"/>
      <c r="M110" s="89"/>
      <c r="N110" s="91"/>
      <c r="O110" s="21"/>
      <c r="P110"/>
      <c r="Q110" s="294"/>
      <c r="R110" s="33"/>
      <c r="S110" s="33"/>
      <c r="T110" s="33"/>
      <c r="U110" s="33"/>
      <c r="V110" s="33"/>
      <c r="W110" s="33"/>
      <c r="X110" s="33"/>
      <c r="Y110" s="33"/>
    </row>
    <row r="111" spans="1:244" s="37" customFormat="1" ht="21.75" customHeight="1" x14ac:dyDescent="0.2">
      <c r="A111" s="274"/>
      <c r="B111" s="160" t="s">
        <v>55</v>
      </c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311"/>
      <c r="Q111" s="295"/>
      <c r="R111" s="36"/>
      <c r="S111" s="36"/>
      <c r="T111" s="36"/>
      <c r="U111" s="36"/>
      <c r="V111" s="36"/>
      <c r="W111" s="36"/>
      <c r="X111" s="36"/>
      <c r="Y111" s="36"/>
    </row>
    <row r="112" spans="1:244" ht="12.75" customHeight="1" x14ac:dyDescent="0.2">
      <c r="A112" s="267"/>
      <c r="B112" s="112" t="str">
        <f>B61</f>
        <v>FAPESP, SETEMBRO DE 2015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519">
        <v>2</v>
      </c>
      <c r="P112" s="519"/>
      <c r="Q112" s="277"/>
      <c r="R112" s="32"/>
      <c r="S112" s="32"/>
      <c r="T112" s="32"/>
      <c r="U112" s="32"/>
      <c r="V112" s="32"/>
      <c r="W112" s="32"/>
      <c r="X112" s="32"/>
      <c r="Y112" s="32"/>
    </row>
    <row r="113" spans="1:25" ht="12.75" customHeight="1" x14ac:dyDescent="0.2">
      <c r="A113" s="267"/>
      <c r="B113" s="121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255"/>
      <c r="R113" s="32"/>
      <c r="S113" s="32"/>
      <c r="T113" s="32"/>
      <c r="U113" s="32"/>
      <c r="V113" s="32"/>
      <c r="W113" s="32"/>
      <c r="X113" s="32"/>
      <c r="Y113" s="32"/>
    </row>
    <row r="114" spans="1:25" ht="12.75" customHeight="1" x14ac:dyDescent="0.2">
      <c r="A114" s="267"/>
      <c r="B114" s="121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255"/>
      <c r="R114" s="32"/>
      <c r="S114" s="32"/>
      <c r="T114" s="32"/>
      <c r="U114" s="32"/>
      <c r="V114" s="32"/>
      <c r="W114" s="32"/>
      <c r="X114" s="32"/>
      <c r="Y114" s="32"/>
    </row>
    <row r="115" spans="1:25" ht="12.75" customHeight="1" x14ac:dyDescent="0.2">
      <c r="A115" s="267"/>
      <c r="B115" s="121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255"/>
      <c r="R115" s="32"/>
      <c r="S115" s="32"/>
      <c r="T115" s="32"/>
      <c r="U115" s="32"/>
      <c r="V115" s="32"/>
      <c r="W115" s="32"/>
      <c r="X115" s="32"/>
      <c r="Y115" s="32"/>
    </row>
    <row r="116" spans="1:25" ht="12.75" customHeight="1" x14ac:dyDescent="0.2">
      <c r="A116" s="267"/>
      <c r="B116" s="121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255"/>
      <c r="R116" s="32"/>
      <c r="S116" s="32"/>
      <c r="T116" s="32"/>
      <c r="U116" s="32"/>
      <c r="V116" s="32"/>
      <c r="W116" s="32"/>
      <c r="X116" s="32"/>
      <c r="Y116" s="32"/>
    </row>
    <row r="117" spans="1:25" ht="12.75" customHeight="1" x14ac:dyDescent="0.2">
      <c r="A117" s="267"/>
      <c r="B117" s="121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255"/>
      <c r="R117" s="32"/>
      <c r="S117" s="32"/>
      <c r="T117" s="32"/>
      <c r="U117" s="32"/>
      <c r="V117" s="32"/>
      <c r="W117" s="32"/>
      <c r="X117" s="32"/>
      <c r="Y117" s="32"/>
    </row>
    <row r="118" spans="1:25" ht="12.75" customHeight="1" x14ac:dyDescent="0.2">
      <c r="A118" s="267"/>
      <c r="B118" s="121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255"/>
      <c r="R118" s="32"/>
      <c r="S118" s="32"/>
      <c r="T118" s="32"/>
      <c r="U118" s="32"/>
      <c r="V118" s="32"/>
      <c r="W118" s="32"/>
      <c r="X118" s="32"/>
      <c r="Y118" s="32"/>
    </row>
    <row r="119" spans="1:25" ht="12.75" customHeight="1" x14ac:dyDescent="0.2">
      <c r="A119" s="267"/>
      <c r="B119" s="121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255"/>
      <c r="R119" s="32"/>
      <c r="S119" s="32"/>
      <c r="T119" s="32"/>
      <c r="U119" s="32"/>
      <c r="V119" s="32"/>
      <c r="W119" s="32"/>
      <c r="X119" s="32"/>
      <c r="Y119" s="32"/>
    </row>
    <row r="120" spans="1:25" ht="12.75" customHeight="1" x14ac:dyDescent="0.2">
      <c r="A120" s="267"/>
      <c r="B120" s="121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255"/>
      <c r="R120" s="32"/>
      <c r="S120" s="32"/>
      <c r="T120" s="32"/>
      <c r="U120" s="32"/>
      <c r="V120" s="32"/>
      <c r="W120" s="32"/>
      <c r="X120" s="32"/>
      <c r="Y120" s="32"/>
    </row>
    <row r="121" spans="1:25" ht="12.75" customHeight="1" x14ac:dyDescent="0.2">
      <c r="A121" s="267"/>
      <c r="B121" s="121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255"/>
      <c r="R121" s="32"/>
      <c r="S121" s="32"/>
      <c r="T121" s="32"/>
      <c r="U121" s="32"/>
      <c r="V121" s="32"/>
      <c r="W121" s="32"/>
      <c r="X121" s="32"/>
      <c r="Y121" s="32"/>
    </row>
    <row r="122" spans="1:25" ht="12.75" customHeight="1" x14ac:dyDescent="0.2">
      <c r="A122" s="267"/>
      <c r="B122" s="121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255"/>
      <c r="R122" s="32"/>
      <c r="S122" s="32"/>
      <c r="T122" s="32"/>
      <c r="U122" s="32"/>
      <c r="V122" s="32"/>
      <c r="W122" s="32"/>
      <c r="X122" s="32"/>
      <c r="Y122" s="32"/>
    </row>
    <row r="123" spans="1:25" ht="12.75" customHeight="1" x14ac:dyDescent="0.2">
      <c r="A123" s="267"/>
      <c r="B123" s="121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255"/>
      <c r="R123" s="32"/>
      <c r="S123" s="32"/>
      <c r="T123" s="32"/>
      <c r="U123" s="32"/>
      <c r="V123" s="32"/>
      <c r="W123" s="32"/>
      <c r="X123" s="32"/>
      <c r="Y123" s="32"/>
    </row>
    <row r="124" spans="1:25" ht="12.75" customHeight="1" x14ac:dyDescent="0.2">
      <c r="A124" s="267"/>
      <c r="B124" s="121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255"/>
      <c r="R124" s="32"/>
      <c r="S124" s="32"/>
      <c r="T124" s="32"/>
      <c r="U124" s="32"/>
      <c r="V124" s="32"/>
      <c r="W124" s="32"/>
      <c r="X124" s="32"/>
      <c r="Y124" s="32"/>
    </row>
    <row r="125" spans="1:25" ht="12.75" customHeight="1" x14ac:dyDescent="0.2">
      <c r="A125" s="267"/>
      <c r="B125" s="121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255"/>
      <c r="R125" s="32"/>
      <c r="S125" s="32"/>
      <c r="T125" s="32"/>
      <c r="U125" s="32"/>
      <c r="V125" s="32"/>
      <c r="W125" s="32"/>
      <c r="X125" s="32"/>
      <c r="Y125" s="32"/>
    </row>
    <row r="126" spans="1:25" ht="12.75" customHeight="1" x14ac:dyDescent="0.2">
      <c r="A126" s="267"/>
      <c r="B126" s="121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255"/>
      <c r="R126" s="32"/>
      <c r="S126" s="32"/>
      <c r="T126" s="32"/>
      <c r="U126" s="32"/>
      <c r="V126" s="32"/>
      <c r="W126" s="32"/>
      <c r="X126" s="32"/>
      <c r="Y126" s="32"/>
    </row>
    <row r="127" spans="1:25" ht="12.75" customHeight="1" x14ac:dyDescent="0.2">
      <c r="A127" s="267"/>
      <c r="B127" s="121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255"/>
      <c r="R127" s="32"/>
      <c r="S127" s="32"/>
      <c r="T127" s="32"/>
      <c r="U127" s="32"/>
      <c r="V127" s="32"/>
      <c r="W127" s="32"/>
      <c r="X127" s="32"/>
      <c r="Y127" s="32"/>
    </row>
    <row r="128" spans="1:25" ht="12.75" customHeight="1" x14ac:dyDescent="0.2">
      <c r="A128" s="267"/>
      <c r="B128" s="121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255"/>
      <c r="R128" s="32"/>
      <c r="S128" s="32"/>
      <c r="T128" s="32"/>
      <c r="U128" s="32"/>
      <c r="V128" s="32"/>
      <c r="W128" s="32"/>
      <c r="X128" s="32"/>
      <c r="Y128" s="32"/>
    </row>
    <row r="129" spans="1:25" ht="12.75" customHeight="1" x14ac:dyDescent="0.2">
      <c r="A129" s="267"/>
      <c r="B129" s="121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255"/>
      <c r="R129" s="32"/>
      <c r="S129" s="32"/>
      <c r="T129" s="32"/>
      <c r="U129" s="32"/>
      <c r="V129" s="32"/>
      <c r="W129" s="32"/>
      <c r="X129" s="32"/>
      <c r="Y129" s="32"/>
    </row>
    <row r="130" spans="1:25" ht="12.75" customHeight="1" x14ac:dyDescent="0.2">
      <c r="A130" s="267"/>
      <c r="B130" s="121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255"/>
      <c r="R130" s="32"/>
      <c r="S130" s="32"/>
      <c r="T130" s="32"/>
      <c r="U130" s="32"/>
      <c r="V130" s="32"/>
      <c r="W130" s="32"/>
      <c r="X130" s="32"/>
      <c r="Y130" s="32"/>
    </row>
    <row r="131" spans="1:25" ht="12.75" customHeight="1" x14ac:dyDescent="0.2">
      <c r="A131" s="267"/>
      <c r="B131" s="121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255"/>
      <c r="R131" s="32"/>
      <c r="S131" s="32"/>
      <c r="T131" s="32"/>
      <c r="U131" s="32"/>
      <c r="V131" s="32"/>
      <c r="W131" s="32"/>
      <c r="X131" s="32"/>
      <c r="Y131" s="32"/>
    </row>
    <row r="132" spans="1:25" ht="12.75" customHeight="1" x14ac:dyDescent="0.2">
      <c r="A132" s="267"/>
      <c r="B132" s="121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255"/>
      <c r="R132" s="32"/>
      <c r="S132" s="32"/>
      <c r="T132" s="32"/>
      <c r="U132" s="32"/>
      <c r="V132" s="32"/>
      <c r="W132" s="32"/>
      <c r="X132" s="32"/>
      <c r="Y132" s="32"/>
    </row>
    <row r="133" spans="1:25" ht="12.75" customHeight="1" x14ac:dyDescent="0.2">
      <c r="A133" s="267"/>
      <c r="B133" s="121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255"/>
      <c r="R133" s="32"/>
      <c r="S133" s="32"/>
      <c r="T133" s="32"/>
      <c r="U133" s="32"/>
      <c r="V133" s="32"/>
      <c r="W133" s="32"/>
      <c r="X133" s="32"/>
      <c r="Y133" s="32"/>
    </row>
    <row r="134" spans="1:25" ht="12.75" customHeight="1" x14ac:dyDescent="0.2">
      <c r="A134" s="267"/>
      <c r="B134" s="121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255"/>
      <c r="R134" s="32"/>
      <c r="S134" s="32"/>
      <c r="T134" s="32"/>
      <c r="U134" s="32"/>
      <c r="V134" s="32"/>
      <c r="W134" s="32"/>
      <c r="X134" s="32"/>
      <c r="Y134" s="32"/>
    </row>
    <row r="135" spans="1:25" ht="12.75" customHeight="1" x14ac:dyDescent="0.2">
      <c r="A135" s="267"/>
      <c r="B135" s="121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255"/>
      <c r="R135" s="32"/>
      <c r="S135" s="32"/>
      <c r="T135" s="32"/>
      <c r="U135" s="32"/>
      <c r="V135" s="32"/>
      <c r="W135" s="32"/>
      <c r="X135" s="32"/>
      <c r="Y135" s="32"/>
    </row>
    <row r="136" spans="1:25" ht="12.75" customHeight="1" x14ac:dyDescent="0.2">
      <c r="A136" s="267"/>
      <c r="B136" s="121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255"/>
      <c r="R136" s="32"/>
      <c r="S136" s="32"/>
      <c r="T136" s="32"/>
      <c r="U136" s="32"/>
      <c r="V136" s="32"/>
      <c r="W136" s="32"/>
      <c r="X136" s="32"/>
      <c r="Y136" s="32"/>
    </row>
    <row r="137" spans="1:25" ht="12.75" customHeight="1" x14ac:dyDescent="0.2">
      <c r="A137" s="267"/>
      <c r="B137" s="121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255"/>
      <c r="R137" s="32"/>
      <c r="S137" s="32"/>
      <c r="T137" s="32"/>
      <c r="U137" s="32"/>
      <c r="V137" s="32"/>
      <c r="W137" s="32"/>
      <c r="X137" s="32"/>
      <c r="Y137" s="32"/>
    </row>
    <row r="138" spans="1:25" ht="12.75" customHeight="1" x14ac:dyDescent="0.2">
      <c r="A138" s="267"/>
      <c r="B138" s="121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255"/>
      <c r="R138" s="32"/>
      <c r="S138" s="32"/>
      <c r="T138" s="32"/>
      <c r="U138" s="32"/>
      <c r="V138" s="32"/>
      <c r="W138" s="32"/>
      <c r="X138" s="32"/>
      <c r="Y138" s="32"/>
    </row>
    <row r="139" spans="1:25" ht="12.75" customHeight="1" x14ac:dyDescent="0.2">
      <c r="A139" s="267"/>
      <c r="B139" s="121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255"/>
      <c r="R139" s="32"/>
      <c r="S139" s="32"/>
      <c r="T139" s="32"/>
      <c r="U139" s="32"/>
      <c r="V139" s="32"/>
      <c r="W139" s="32"/>
      <c r="X139" s="32"/>
      <c r="Y139" s="32"/>
    </row>
    <row r="140" spans="1:25" ht="12.75" customHeight="1" x14ac:dyDescent="0.2">
      <c r="A140" s="267"/>
      <c r="B140" s="121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255"/>
      <c r="R140" s="32"/>
      <c r="S140" s="32"/>
      <c r="T140" s="32"/>
      <c r="U140" s="32"/>
      <c r="V140" s="32"/>
      <c r="W140" s="32"/>
      <c r="X140" s="32"/>
      <c r="Y140" s="32"/>
    </row>
    <row r="141" spans="1:25" ht="12.75" customHeight="1" x14ac:dyDescent="0.2">
      <c r="A141" s="267"/>
      <c r="B141" s="121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255"/>
      <c r="R141" s="32"/>
      <c r="S141" s="32"/>
      <c r="T141" s="32"/>
      <c r="U141" s="32"/>
      <c r="V141" s="32"/>
      <c r="W141" s="32"/>
      <c r="X141" s="32"/>
      <c r="Y141" s="32"/>
    </row>
    <row r="142" spans="1:25" ht="12.75" customHeight="1" x14ac:dyDescent="0.2">
      <c r="A142" s="267"/>
      <c r="B142" s="121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255"/>
      <c r="R142" s="32"/>
      <c r="S142" s="32"/>
      <c r="T142" s="32"/>
      <c r="U142" s="32"/>
      <c r="V142" s="32"/>
      <c r="W142" s="32"/>
      <c r="X142" s="32"/>
      <c r="Y142" s="32"/>
    </row>
    <row r="143" spans="1:25" ht="12.75" customHeight="1" x14ac:dyDescent="0.2">
      <c r="A143" s="267"/>
      <c r="B143" s="121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255"/>
      <c r="R143" s="32"/>
      <c r="S143" s="32"/>
      <c r="T143" s="32"/>
      <c r="U143" s="32"/>
      <c r="V143" s="32"/>
      <c r="W143" s="32"/>
      <c r="X143" s="32"/>
      <c r="Y143" s="32"/>
    </row>
    <row r="144" spans="1:25" ht="12.75" customHeight="1" x14ac:dyDescent="0.2">
      <c r="A144" s="267"/>
      <c r="B144" s="121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255"/>
      <c r="R144" s="32"/>
      <c r="S144" s="32"/>
      <c r="T144" s="32"/>
      <c r="U144" s="32"/>
      <c r="V144" s="32"/>
      <c r="W144" s="32"/>
      <c r="X144" s="32"/>
      <c r="Y144" s="32"/>
    </row>
    <row r="145" spans="1:25" ht="12.75" customHeight="1" x14ac:dyDescent="0.2">
      <c r="A145" s="267"/>
      <c r="B145" s="121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255"/>
      <c r="R145" s="32"/>
      <c r="S145" s="32"/>
      <c r="T145" s="32"/>
      <c r="U145" s="32"/>
      <c r="V145" s="32"/>
      <c r="W145" s="32"/>
      <c r="X145" s="32"/>
      <c r="Y145" s="32"/>
    </row>
    <row r="146" spans="1:25" ht="12.75" customHeight="1" x14ac:dyDescent="0.2">
      <c r="A146" s="267"/>
      <c r="B146" s="121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255"/>
      <c r="R146" s="32"/>
      <c r="S146" s="32"/>
      <c r="T146" s="32"/>
      <c r="U146" s="32"/>
      <c r="V146" s="32"/>
      <c r="W146" s="32"/>
      <c r="X146" s="32"/>
      <c r="Y146" s="32"/>
    </row>
    <row r="147" spans="1:25" ht="12.75" customHeight="1" x14ac:dyDescent="0.2">
      <c r="A147" s="267"/>
      <c r="B147" s="121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255"/>
      <c r="R147" s="32"/>
      <c r="S147" s="32"/>
      <c r="T147" s="32"/>
      <c r="U147" s="32"/>
      <c r="V147" s="32"/>
      <c r="W147" s="32"/>
      <c r="X147" s="32"/>
      <c r="Y147" s="32"/>
    </row>
    <row r="148" spans="1:25" ht="12.75" customHeight="1" x14ac:dyDescent="0.2">
      <c r="A148" s="267"/>
      <c r="B148" s="121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255"/>
      <c r="R148" s="32"/>
      <c r="S148" s="32"/>
      <c r="T148" s="32"/>
      <c r="U148" s="32"/>
      <c r="V148" s="32"/>
      <c r="W148" s="32"/>
      <c r="X148" s="32"/>
      <c r="Y148" s="32"/>
    </row>
    <row r="149" spans="1:25" ht="12.75" customHeight="1" x14ac:dyDescent="0.2">
      <c r="A149" s="267"/>
      <c r="B149" s="121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255"/>
      <c r="R149" s="32"/>
      <c r="S149" s="32"/>
      <c r="T149" s="32"/>
      <c r="U149" s="32"/>
      <c r="V149" s="32"/>
      <c r="W149" s="32"/>
      <c r="X149" s="32"/>
      <c r="Y149" s="32"/>
    </row>
    <row r="150" spans="1:25" ht="12.75" customHeight="1" x14ac:dyDescent="0.2">
      <c r="A150" s="267"/>
      <c r="B150" s="121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255"/>
      <c r="R150" s="32"/>
      <c r="S150" s="32"/>
      <c r="T150" s="32"/>
      <c r="U150" s="32"/>
      <c r="V150" s="32"/>
      <c r="W150" s="32"/>
      <c r="X150" s="32"/>
      <c r="Y150" s="32"/>
    </row>
    <row r="151" spans="1:25" ht="12.75" customHeight="1" x14ac:dyDescent="0.2">
      <c r="A151" s="267"/>
      <c r="B151" s="121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255"/>
      <c r="R151" s="32"/>
      <c r="S151" s="32"/>
      <c r="T151" s="32"/>
      <c r="U151" s="32"/>
      <c r="V151" s="32"/>
      <c r="W151" s="32"/>
      <c r="X151" s="32"/>
      <c r="Y151" s="32"/>
    </row>
    <row r="152" spans="1:25" ht="12.75" customHeight="1" x14ac:dyDescent="0.2">
      <c r="A152" s="267"/>
      <c r="B152" s="121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255"/>
      <c r="R152" s="32"/>
      <c r="S152" s="32"/>
      <c r="T152" s="32"/>
      <c r="U152" s="32"/>
      <c r="V152" s="32"/>
      <c r="W152" s="32"/>
      <c r="X152" s="32"/>
      <c r="Y152" s="32"/>
    </row>
    <row r="153" spans="1:25" ht="12.75" customHeight="1" x14ac:dyDescent="0.2">
      <c r="A153" s="267"/>
      <c r="B153" s="121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255"/>
      <c r="R153" s="32"/>
      <c r="S153" s="32"/>
      <c r="T153" s="32"/>
      <c r="U153" s="32"/>
      <c r="V153" s="32"/>
      <c r="W153" s="32"/>
      <c r="X153" s="32"/>
      <c r="Y153" s="32"/>
    </row>
    <row r="154" spans="1:25" ht="12.75" customHeight="1" x14ac:dyDescent="0.2">
      <c r="A154" s="267"/>
      <c r="B154" s="121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255"/>
      <c r="R154" s="32"/>
      <c r="S154" s="32"/>
      <c r="T154" s="32"/>
      <c r="U154" s="32"/>
      <c r="V154" s="32"/>
      <c r="W154" s="32"/>
      <c r="X154" s="32"/>
      <c r="Y154" s="32"/>
    </row>
    <row r="155" spans="1:25" ht="12.75" customHeight="1" x14ac:dyDescent="0.2">
      <c r="A155" s="267"/>
      <c r="B155" s="121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255"/>
      <c r="R155" s="32"/>
      <c r="S155" s="32"/>
      <c r="T155" s="32"/>
      <c r="U155" s="32"/>
      <c r="V155" s="32"/>
      <c r="W155" s="32"/>
      <c r="X155" s="32"/>
      <c r="Y155" s="32"/>
    </row>
    <row r="156" spans="1:25" ht="12.75" customHeight="1" x14ac:dyDescent="0.2">
      <c r="A156" s="267"/>
      <c r="B156" s="121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255"/>
      <c r="R156" s="32"/>
      <c r="S156" s="32"/>
      <c r="T156" s="32"/>
      <c r="U156" s="32"/>
      <c r="V156" s="32"/>
      <c r="W156" s="32"/>
      <c r="X156" s="32"/>
      <c r="Y156" s="32"/>
    </row>
    <row r="157" spans="1:25" ht="12.75" customHeight="1" x14ac:dyDescent="0.2">
      <c r="A157" s="267"/>
      <c r="B157" s="121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255"/>
      <c r="R157" s="32"/>
      <c r="S157" s="32"/>
      <c r="T157" s="32"/>
      <c r="U157" s="32"/>
      <c r="V157" s="32"/>
      <c r="W157" s="32"/>
      <c r="X157" s="32"/>
      <c r="Y157" s="32"/>
    </row>
    <row r="158" spans="1:25" ht="12.75" customHeight="1" x14ac:dyDescent="0.2">
      <c r="A158" s="267"/>
      <c r="B158" s="121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255"/>
      <c r="R158" s="32"/>
      <c r="S158" s="32"/>
      <c r="T158" s="32"/>
      <c r="U158" s="32"/>
      <c r="V158" s="32"/>
      <c r="W158" s="32"/>
      <c r="X158" s="32"/>
      <c r="Y158" s="32"/>
    </row>
    <row r="159" spans="1:25" ht="12.75" customHeight="1" x14ac:dyDescent="0.2">
      <c r="A159" s="267"/>
      <c r="B159" s="121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255"/>
      <c r="R159" s="32"/>
      <c r="S159" s="32"/>
      <c r="T159" s="32"/>
      <c r="U159" s="32"/>
      <c r="V159" s="32"/>
      <c r="W159" s="32"/>
      <c r="X159" s="32"/>
      <c r="Y159" s="32"/>
    </row>
    <row r="160" spans="1:25" ht="12.75" customHeight="1" x14ac:dyDescent="0.2">
      <c r="A160" s="267"/>
      <c r="B160" s="121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255"/>
      <c r="R160" s="32"/>
      <c r="S160" s="32"/>
      <c r="T160" s="32"/>
      <c r="U160" s="32"/>
      <c r="V160" s="32"/>
      <c r="W160" s="32"/>
      <c r="X160" s="32"/>
      <c r="Y160" s="32"/>
    </row>
    <row r="161" spans="1:25" ht="12.75" customHeight="1" x14ac:dyDescent="0.2">
      <c r="A161" s="267"/>
      <c r="B161" s="121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255"/>
      <c r="R161" s="32"/>
      <c r="S161" s="32"/>
      <c r="T161" s="32"/>
      <c r="U161" s="32"/>
      <c r="V161" s="32"/>
      <c r="W161" s="32"/>
      <c r="X161" s="32"/>
      <c r="Y161" s="32"/>
    </row>
    <row r="162" spans="1:25" ht="12.75" customHeight="1" x14ac:dyDescent="0.2">
      <c r="A162" s="267"/>
      <c r="B162" s="121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255"/>
      <c r="R162" s="32"/>
      <c r="S162" s="32"/>
      <c r="T162" s="32"/>
      <c r="U162" s="32"/>
      <c r="V162" s="32"/>
      <c r="W162" s="32"/>
      <c r="X162" s="32"/>
      <c r="Y162" s="32"/>
    </row>
    <row r="163" spans="1:25" x14ac:dyDescent="0.2">
      <c r="B163"/>
      <c r="C163" s="24"/>
      <c r="D163" s="24"/>
      <c r="E163" s="24"/>
      <c r="F163" s="19"/>
      <c r="G163" s="19"/>
      <c r="H163" s="19"/>
      <c r="I163" s="19"/>
      <c r="J163" s="19"/>
      <c r="K163" s="19"/>
      <c r="L163" s="19"/>
      <c r="M163" s="24"/>
      <c r="N163" s="25"/>
      <c r="O163" s="25"/>
      <c r="P163" s="51"/>
      <c r="Q163" s="255"/>
      <c r="R163" s="32"/>
      <c r="S163" s="32"/>
      <c r="T163" s="32"/>
      <c r="U163" s="32"/>
      <c r="V163" s="32"/>
      <c r="W163" s="32"/>
      <c r="X163" s="32"/>
      <c r="Y163" s="32"/>
    </row>
    <row r="164" spans="1:25" x14ac:dyDescent="0.2">
      <c r="B164"/>
      <c r="C164" s="24"/>
      <c r="D164" s="24"/>
      <c r="E164" s="24"/>
      <c r="F164" s="19"/>
      <c r="G164" s="19"/>
      <c r="H164" s="19"/>
      <c r="I164" s="19"/>
      <c r="J164" s="19"/>
      <c r="K164" s="19"/>
      <c r="L164" s="19"/>
      <c r="M164" s="24"/>
      <c r="N164" s="25"/>
      <c r="O164" s="25"/>
      <c r="P164" s="51"/>
      <c r="Q164" s="255"/>
      <c r="R164" s="32"/>
      <c r="S164" s="32"/>
      <c r="T164" s="32"/>
      <c r="U164" s="32"/>
      <c r="V164" s="32"/>
      <c r="W164" s="32"/>
      <c r="X164" s="32"/>
      <c r="Y164" s="32"/>
    </row>
    <row r="165" spans="1:25" ht="17.25" customHeight="1" x14ac:dyDescent="0.2">
      <c r="B165" s="172" t="s">
        <v>86</v>
      </c>
      <c r="N165" s="136"/>
      <c r="Q165" s="255"/>
      <c r="R165" s="32"/>
      <c r="S165" s="32"/>
      <c r="T165" s="32"/>
      <c r="U165" s="32"/>
      <c r="V165" s="32"/>
      <c r="W165" s="32"/>
      <c r="X165" s="32"/>
      <c r="Y165" s="32"/>
    </row>
    <row r="166" spans="1:25" ht="17.25" customHeight="1" x14ac:dyDescent="0.25">
      <c r="B166" s="172" t="s">
        <v>87</v>
      </c>
    </row>
    <row r="167" spans="1:25" x14ac:dyDescent="0.2"/>
    <row r="168" spans="1:25" ht="15" x14ac:dyDescent="0.2">
      <c r="B168" s="113"/>
    </row>
    <row r="169" spans="1:25" ht="15" x14ac:dyDescent="0.2">
      <c r="B169" s="113"/>
    </row>
    <row r="170" spans="1:25" ht="14.25" x14ac:dyDescent="0.2">
      <c r="B170" s="522" t="s">
        <v>56</v>
      </c>
      <c r="C170" s="522"/>
      <c r="D170" s="522"/>
      <c r="E170" s="522"/>
      <c r="F170" s="522"/>
      <c r="G170" s="522"/>
      <c r="H170" s="522"/>
      <c r="I170" s="522"/>
      <c r="J170" s="522"/>
      <c r="K170" s="522"/>
      <c r="L170" s="522"/>
      <c r="M170" s="522"/>
      <c r="N170" s="522"/>
      <c r="O170" s="522"/>
      <c r="P170" s="522"/>
    </row>
    <row r="171" spans="1:25" ht="14.25" x14ac:dyDescent="0.2">
      <c r="B171" s="522" t="s">
        <v>53</v>
      </c>
      <c r="C171" s="522"/>
      <c r="D171" s="522"/>
      <c r="E171" s="522"/>
      <c r="F171" s="522"/>
      <c r="G171" s="522"/>
      <c r="H171" s="522"/>
      <c r="I171" s="522"/>
      <c r="J171" s="522"/>
      <c r="K171" s="522"/>
      <c r="L171" s="522"/>
      <c r="M171" s="522"/>
      <c r="N171" s="522"/>
      <c r="O171" s="522"/>
      <c r="P171" s="522"/>
    </row>
    <row r="172" spans="1:25" ht="14.25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</row>
    <row r="173" spans="1:25" ht="20.25" customHeight="1" x14ac:dyDescent="0.2">
      <c r="B173" s="561" t="s">
        <v>9</v>
      </c>
      <c r="C173" s="562"/>
      <c r="D173" s="562"/>
      <c r="E173" s="562"/>
      <c r="F173" s="562"/>
      <c r="G173" s="562"/>
      <c r="H173" s="562"/>
      <c r="I173" s="562"/>
      <c r="J173" s="562"/>
      <c r="K173" s="562"/>
      <c r="L173" s="562"/>
      <c r="M173" s="562"/>
      <c r="N173" s="562"/>
      <c r="O173" s="562"/>
      <c r="P173" s="563"/>
    </row>
    <row r="174" spans="1:25" ht="6.75" customHeight="1" x14ac:dyDescent="0.2">
      <c r="C174" s="38"/>
      <c r="D174" s="38"/>
      <c r="E174" s="38"/>
      <c r="F174" s="38"/>
      <c r="G174" s="38"/>
      <c r="H174" s="38"/>
      <c r="I174" s="38"/>
      <c r="J174" s="38"/>
      <c r="K174" s="38"/>
      <c r="L174" s="137"/>
      <c r="M174" s="137"/>
      <c r="N174" s="137"/>
      <c r="O174" s="137"/>
      <c r="P174" s="137"/>
    </row>
    <row r="175" spans="1:25" x14ac:dyDescent="0.2">
      <c r="B175" s="138" t="s">
        <v>130</v>
      </c>
      <c r="C175" s="3"/>
      <c r="D175" s="3"/>
      <c r="E175" s="23"/>
      <c r="F175" s="23"/>
      <c r="G175" s="23"/>
      <c r="H175" s="23"/>
      <c r="I175" s="23"/>
      <c r="J175" s="3"/>
      <c r="K175" s="3"/>
      <c r="L175" s="23"/>
      <c r="M175" s="23"/>
      <c r="N175" s="23"/>
      <c r="O175" s="23"/>
    </row>
    <row r="176" spans="1:25" x14ac:dyDescent="0.2">
      <c r="B176" s="138" t="s">
        <v>129</v>
      </c>
      <c r="C176" s="3"/>
      <c r="D176" s="3"/>
      <c r="E176" s="23"/>
      <c r="F176" s="23"/>
      <c r="G176" s="23"/>
      <c r="H176" s="23"/>
      <c r="I176" s="23"/>
      <c r="J176" s="3"/>
      <c r="K176" s="3"/>
      <c r="L176" s="23"/>
      <c r="M176" s="23"/>
      <c r="N176" s="23"/>
      <c r="O176" s="23"/>
    </row>
    <row r="177" spans="2:16" x14ac:dyDescent="0.2">
      <c r="B177" s="138" t="s">
        <v>107</v>
      </c>
      <c r="C177" s="3"/>
      <c r="D177" s="3"/>
      <c r="E177" s="23"/>
      <c r="F177" s="23"/>
      <c r="G177" s="23"/>
      <c r="H177" s="23"/>
      <c r="I177" s="23"/>
      <c r="J177" s="3"/>
      <c r="K177" s="3"/>
      <c r="L177" s="23"/>
      <c r="M177" s="23"/>
      <c r="N177" s="23"/>
      <c r="O177" s="23"/>
    </row>
    <row r="178" spans="2:16" x14ac:dyDescent="0.2">
      <c r="B178" s="138" t="s">
        <v>108</v>
      </c>
      <c r="C178" s="3"/>
      <c r="D178" s="3"/>
      <c r="E178" s="23"/>
      <c r="F178" s="23"/>
      <c r="G178" s="23"/>
      <c r="H178" s="23"/>
      <c r="I178" s="23"/>
      <c r="J178" s="3"/>
      <c r="K178" s="3"/>
      <c r="L178" s="23"/>
      <c r="M178" s="23"/>
      <c r="N178" s="23"/>
      <c r="O178" s="23"/>
    </row>
    <row r="179" spans="2:16" x14ac:dyDescent="0.2">
      <c r="B179" s="138" t="s">
        <v>109</v>
      </c>
      <c r="C179" s="3"/>
      <c r="D179" s="3"/>
      <c r="E179" s="23"/>
      <c r="F179" s="23"/>
      <c r="G179" s="23"/>
      <c r="H179" s="23"/>
      <c r="I179" s="23"/>
      <c r="J179" s="3"/>
      <c r="K179" s="3"/>
      <c r="L179" s="23"/>
      <c r="M179" s="23"/>
      <c r="N179" s="23"/>
      <c r="O179" s="23"/>
    </row>
    <row r="180" spans="2:16" x14ac:dyDescent="0.2">
      <c r="B180" s="138" t="s">
        <v>110</v>
      </c>
      <c r="C180" s="3"/>
      <c r="D180" s="3"/>
      <c r="E180" s="23"/>
      <c r="F180" s="23"/>
      <c r="G180" s="23"/>
      <c r="H180" s="23"/>
      <c r="I180" s="23"/>
      <c r="J180" s="3"/>
      <c r="K180" s="3"/>
      <c r="L180" s="23"/>
      <c r="M180" s="23"/>
      <c r="N180" s="23"/>
      <c r="O180" s="23"/>
    </row>
    <row r="181" spans="2:16" x14ac:dyDescent="0.2">
      <c r="B181" s="138" t="s">
        <v>111</v>
      </c>
      <c r="C181" s="3"/>
      <c r="D181" s="3"/>
      <c r="E181" s="23"/>
      <c r="F181" s="23"/>
      <c r="G181" s="23"/>
      <c r="H181" s="23"/>
      <c r="I181" s="23"/>
      <c r="J181" s="3"/>
      <c r="K181" s="3"/>
      <c r="L181" s="23"/>
      <c r="M181" s="23"/>
      <c r="N181" s="23"/>
      <c r="O181" s="23"/>
    </row>
    <row r="182" spans="2:16" x14ac:dyDescent="0.2">
      <c r="B182" s="138" t="s">
        <v>112</v>
      </c>
      <c r="C182" s="3"/>
      <c r="D182" s="3"/>
      <c r="E182" s="23"/>
      <c r="F182" s="23"/>
      <c r="G182" s="23"/>
      <c r="H182" s="23"/>
      <c r="I182" s="23"/>
      <c r="J182" s="3"/>
      <c r="K182" s="3"/>
      <c r="L182" s="23"/>
      <c r="M182" s="23"/>
      <c r="N182" s="23"/>
      <c r="O182" s="23"/>
    </row>
    <row r="183" spans="2:16" x14ac:dyDescent="0.2">
      <c r="B183" s="94"/>
      <c r="C183" s="3"/>
      <c r="D183" s="3"/>
      <c r="E183" s="23"/>
      <c r="F183" s="23"/>
      <c r="G183" s="23"/>
      <c r="H183" s="23"/>
      <c r="I183" s="23"/>
      <c r="J183" s="3"/>
      <c r="K183" s="3"/>
      <c r="L183" s="23"/>
      <c r="M183" s="23"/>
      <c r="N183" s="23"/>
      <c r="O183" s="23"/>
    </row>
    <row r="184" spans="2:16" x14ac:dyDescent="0.2">
      <c r="B184" s="139" t="s">
        <v>39</v>
      </c>
      <c r="C184" s="140"/>
      <c r="D184" s="140"/>
      <c r="E184" s="6"/>
      <c r="F184" s="6"/>
      <c r="G184" s="6"/>
      <c r="H184" s="6"/>
      <c r="I184" s="6"/>
      <c r="J184" s="140"/>
      <c r="K184" s="140"/>
      <c r="L184" s="6"/>
      <c r="M184" s="6"/>
      <c r="N184" s="6"/>
      <c r="O184" s="6"/>
      <c r="P184" s="6"/>
    </row>
    <row r="185" spans="2:16" x14ac:dyDescent="0.2">
      <c r="B185" s="133" t="s">
        <v>57</v>
      </c>
      <c r="C185" s="38"/>
      <c r="D185" s="38"/>
      <c r="E185" s="137"/>
      <c r="F185" s="137"/>
      <c r="G185" s="137"/>
      <c r="H185" s="137"/>
      <c r="I185" s="137"/>
      <c r="J185" s="38"/>
      <c r="K185" s="38"/>
      <c r="L185" s="137"/>
      <c r="M185" s="137"/>
      <c r="N185" s="137"/>
      <c r="O185" s="137"/>
      <c r="P185" s="137"/>
    </row>
    <row r="186" spans="2:16" x14ac:dyDescent="0.2">
      <c r="B186" s="133" t="s">
        <v>58</v>
      </c>
      <c r="C186" s="38"/>
      <c r="D186" s="38"/>
      <c r="E186" s="137"/>
      <c r="F186" s="137"/>
      <c r="G186" s="137"/>
      <c r="H186" s="137"/>
      <c r="I186" s="137"/>
      <c r="J186" s="38"/>
      <c r="K186" s="38"/>
      <c r="L186" s="137"/>
      <c r="M186" s="137"/>
      <c r="N186" s="137"/>
      <c r="O186" s="137"/>
      <c r="P186" s="137"/>
    </row>
    <row r="187" spans="2:16" ht="10.5" customHeight="1" x14ac:dyDescent="0.2">
      <c r="B187" s="94" t="s">
        <v>12</v>
      </c>
      <c r="C187" s="38"/>
      <c r="D187" s="38"/>
      <c r="E187" s="137"/>
      <c r="F187" s="137"/>
      <c r="G187" s="137"/>
      <c r="H187" s="137"/>
      <c r="I187" s="137"/>
      <c r="J187" s="38"/>
      <c r="K187" s="38"/>
      <c r="L187" s="137"/>
      <c r="M187" s="137"/>
      <c r="N187" s="137"/>
      <c r="O187" s="137"/>
      <c r="P187" s="137"/>
    </row>
    <row r="188" spans="2:16" x14ac:dyDescent="0.2">
      <c r="B188" s="139" t="s">
        <v>59</v>
      </c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</row>
    <row r="189" spans="2:16" ht="5.25" customHeight="1" x14ac:dyDescent="0.2">
      <c r="B189" s="14"/>
      <c r="C189" s="15"/>
      <c r="D189" s="16"/>
      <c r="E189" s="15"/>
      <c r="F189" s="17"/>
      <c r="G189" s="17"/>
      <c r="H189" s="17"/>
      <c r="I189" s="17"/>
      <c r="J189" s="17"/>
      <c r="K189" s="17"/>
      <c r="L189" s="17"/>
      <c r="M189" s="15"/>
      <c r="N189" s="17"/>
      <c r="O189" s="17"/>
      <c r="P189" s="17"/>
    </row>
    <row r="190" spans="2:16" x14ac:dyDescent="0.2">
      <c r="B190" s="533" t="s">
        <v>1</v>
      </c>
      <c r="C190" s="569"/>
      <c r="D190" s="531" t="s">
        <v>7</v>
      </c>
      <c r="E190" s="572" t="s">
        <v>8</v>
      </c>
      <c r="F190" s="573"/>
      <c r="G190" s="573"/>
      <c r="H190" s="573"/>
      <c r="I190" s="573"/>
      <c r="J190" s="573"/>
      <c r="K190" s="573"/>
      <c r="L190" s="573"/>
      <c r="M190" s="573"/>
      <c r="N190" s="531" t="s">
        <v>3</v>
      </c>
      <c r="O190" s="531" t="s">
        <v>4</v>
      </c>
      <c r="P190" s="531" t="s">
        <v>2</v>
      </c>
    </row>
    <row r="191" spans="2:16" x14ac:dyDescent="0.2">
      <c r="B191" s="570"/>
      <c r="C191" s="571"/>
      <c r="D191" s="568"/>
      <c r="E191" s="574"/>
      <c r="F191" s="575"/>
      <c r="G191" s="575"/>
      <c r="H191" s="575"/>
      <c r="I191" s="575"/>
      <c r="J191" s="575"/>
      <c r="K191" s="575"/>
      <c r="L191" s="575"/>
      <c r="M191" s="575"/>
      <c r="N191" s="568"/>
      <c r="O191" s="568"/>
      <c r="P191" s="568"/>
    </row>
    <row r="192" spans="2:16" ht="23.25" customHeight="1" x14ac:dyDescent="0.2">
      <c r="B192" s="559">
        <v>1</v>
      </c>
      <c r="C192" s="560"/>
      <c r="D192" s="142">
        <v>1</v>
      </c>
      <c r="E192" s="566" t="s">
        <v>83</v>
      </c>
      <c r="F192" s="567"/>
      <c r="G192" s="567"/>
      <c r="H192" s="567"/>
      <c r="I192" s="567"/>
      <c r="J192" s="567"/>
      <c r="K192" s="567"/>
      <c r="L192" s="567"/>
      <c r="M192" s="567"/>
      <c r="N192" s="167">
        <v>4000</v>
      </c>
      <c r="O192" s="123">
        <f>N192*D192</f>
        <v>4000</v>
      </c>
      <c r="P192" s="97"/>
    </row>
    <row r="193" spans="2:16" ht="23.25" customHeight="1" x14ac:dyDescent="0.2">
      <c r="B193" s="559">
        <v>2</v>
      </c>
      <c r="C193" s="560"/>
      <c r="D193" s="143">
        <v>30</v>
      </c>
      <c r="E193" s="564" t="s">
        <v>84</v>
      </c>
      <c r="F193" s="565"/>
      <c r="G193" s="565"/>
      <c r="H193" s="565"/>
      <c r="I193" s="565"/>
      <c r="J193" s="565"/>
      <c r="K193" s="565"/>
      <c r="L193" s="565"/>
      <c r="M193" s="565"/>
      <c r="N193" s="167">
        <v>240</v>
      </c>
      <c r="O193" s="123">
        <f>N193*D193</f>
        <v>7200</v>
      </c>
      <c r="P193" s="97"/>
    </row>
    <row r="194" spans="2:16" ht="23.25" customHeight="1" x14ac:dyDescent="0.2">
      <c r="B194" s="559">
        <v>3</v>
      </c>
      <c r="C194" s="560"/>
      <c r="D194" s="143">
        <v>1</v>
      </c>
      <c r="E194" s="564" t="s">
        <v>60</v>
      </c>
      <c r="F194" s="565"/>
      <c r="G194" s="565"/>
      <c r="H194" s="565"/>
      <c r="I194" s="565"/>
      <c r="J194" s="565"/>
      <c r="K194" s="565"/>
      <c r="L194" s="565"/>
      <c r="M194" s="565"/>
      <c r="N194" s="167">
        <v>600</v>
      </c>
      <c r="O194" s="123">
        <f>N194*D194</f>
        <v>600</v>
      </c>
      <c r="P194" s="97"/>
    </row>
    <row r="195" spans="2:16" ht="23.25" customHeight="1" x14ac:dyDescent="0.2">
      <c r="B195" s="552"/>
      <c r="C195" s="553"/>
      <c r="D195" s="553"/>
      <c r="E195" s="28"/>
      <c r="F195" s="26"/>
      <c r="G195" s="26"/>
      <c r="H195" s="26"/>
      <c r="I195" s="26"/>
      <c r="J195" s="26"/>
      <c r="K195" s="26"/>
      <c r="L195" s="26"/>
      <c r="M195" s="27"/>
      <c r="N195" s="48" t="s">
        <v>5</v>
      </c>
      <c r="O195" s="173">
        <f>SUM(O192:O194)</f>
        <v>11800</v>
      </c>
      <c r="P195" s="97"/>
    </row>
    <row r="196" spans="2:16" ht="5.25" customHeight="1" x14ac:dyDescent="0.2">
      <c r="B196" s="329"/>
      <c r="C196" s="329"/>
      <c r="D196" s="329"/>
      <c r="E196" s="329"/>
      <c r="F196" s="329"/>
      <c r="G196" s="329"/>
      <c r="H196" s="329"/>
      <c r="I196" s="329"/>
      <c r="J196" s="329"/>
      <c r="K196" s="329"/>
      <c r="L196" s="329"/>
      <c r="M196" s="329"/>
      <c r="N196" s="329"/>
      <c r="O196" s="329"/>
      <c r="P196" s="331"/>
    </row>
    <row r="197" spans="2:16" ht="20.25" customHeight="1" x14ac:dyDescent="0.2">
      <c r="B197" s="328" t="s">
        <v>55</v>
      </c>
      <c r="C197" s="329"/>
      <c r="D197" s="329"/>
      <c r="E197" s="329"/>
      <c r="F197" s="329"/>
      <c r="G197" s="329"/>
      <c r="H197" s="329"/>
      <c r="I197" s="329"/>
      <c r="J197" s="329"/>
      <c r="K197" s="329"/>
      <c r="L197" s="329"/>
      <c r="M197" s="329"/>
      <c r="N197" s="329"/>
      <c r="O197" s="329"/>
      <c r="P197" s="311"/>
    </row>
    <row r="198" spans="2:16" hidden="1" x14ac:dyDescent="0.2">
      <c r="B198" s="3"/>
      <c r="C198" s="3"/>
      <c r="D198" s="3"/>
      <c r="E198" s="23"/>
      <c r="F198" s="23"/>
      <c r="G198" s="23"/>
      <c r="H198" s="23"/>
      <c r="I198" s="23"/>
      <c r="J198" s="3"/>
      <c r="K198" s="3"/>
      <c r="L198" s="23"/>
      <c r="M198" s="23"/>
      <c r="N198" s="23"/>
      <c r="O198" s="23"/>
    </row>
    <row r="199" spans="2:16" hidden="1" x14ac:dyDescent="0.2"/>
    <row r="200" spans="2:16" hidden="1" x14ac:dyDescent="0.2"/>
    <row r="201" spans="2:16" hidden="1" x14ac:dyDescent="0.2"/>
    <row r="202" spans="2:16" hidden="1" x14ac:dyDescent="0.2"/>
    <row r="203" spans="2:16" hidden="1" x14ac:dyDescent="0.2"/>
    <row r="204" spans="2:16" x14ac:dyDescent="0.2">
      <c r="B204" s="196" t="str">
        <f>B112</f>
        <v>FAPESP, SETEMBRO DE 2015</v>
      </c>
    </row>
    <row r="205" spans="2:16" x14ac:dyDescent="0.2"/>
    <row r="206" spans="2:16" x14ac:dyDescent="0.2"/>
    <row r="207" spans="2:16" x14ac:dyDescent="0.2"/>
    <row r="208" spans="2:16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</sheetData>
  <sheetProtection algorithmName="SHA-512" hashValue="Bntyaf4Q0KrpJbx48F08amqiTWOh8Rc02FBXcF02L4X1l+A73jru5ESiKdZondHpd7XDD1K7kImaOSwbsiwKTQ==" saltValue="vD36Sf2Y5RZqmVZWjPbh4g==" spinCount="100000" sheet="1" objects="1" scenarios="1"/>
  <mergeCells count="209">
    <mergeCell ref="O15:O16"/>
    <mergeCell ref="P15:P16"/>
    <mergeCell ref="B63:C64"/>
    <mergeCell ref="D63:D64"/>
    <mergeCell ref="E63:M64"/>
    <mergeCell ref="N63:N64"/>
    <mergeCell ref="O63:O64"/>
    <mergeCell ref="P63:P64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5:N16"/>
    <mergeCell ref="B25:C25"/>
    <mergeCell ref="B34:C34"/>
    <mergeCell ref="B33:C33"/>
    <mergeCell ref="B37:C37"/>
    <mergeCell ref="B13:C13"/>
    <mergeCell ref="E17:M17"/>
    <mergeCell ref="E18:M18"/>
    <mergeCell ref="B17:C17"/>
    <mergeCell ref="B18:C18"/>
    <mergeCell ref="E19:M19"/>
    <mergeCell ref="E24:M24"/>
    <mergeCell ref="B15:C16"/>
    <mergeCell ref="D15:D16"/>
    <mergeCell ref="E15:M16"/>
    <mergeCell ref="E22:M22"/>
    <mergeCell ref="B21:C21"/>
    <mergeCell ref="E21:M21"/>
    <mergeCell ref="B22:C22"/>
    <mergeCell ref="B24:C24"/>
    <mergeCell ref="B23:C23"/>
    <mergeCell ref="E23:M23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E79:M79"/>
    <mergeCell ref="B80:C80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29:M29"/>
    <mergeCell ref="E32:M32"/>
    <mergeCell ref="E33:M33"/>
    <mergeCell ref="B49:C49"/>
    <mergeCell ref="E49:M49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37:M37"/>
    <mergeCell ref="B38:C38"/>
    <mergeCell ref="B83:C83"/>
    <mergeCell ref="E83:M83"/>
    <mergeCell ref="E76:M76"/>
    <mergeCell ref="B55:C55"/>
    <mergeCell ref="E55:M55"/>
    <mergeCell ref="B78:C78"/>
    <mergeCell ref="E78:M78"/>
    <mergeCell ref="B79:C7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8:C58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50:C50"/>
    <mergeCell ref="B68:C68"/>
    <mergeCell ref="E68:M68"/>
    <mergeCell ref="B47:C47"/>
    <mergeCell ref="E47:M47"/>
    <mergeCell ref="E45:M45"/>
    <mergeCell ref="B48:C48"/>
    <mergeCell ref="E48:M48"/>
    <mergeCell ref="B8:P8"/>
    <mergeCell ref="B51:C51"/>
    <mergeCell ref="E51:M51"/>
    <mergeCell ref="B52:C52"/>
    <mergeCell ref="F9:P9"/>
    <mergeCell ref="D13:F13"/>
    <mergeCell ref="E53:M53"/>
    <mergeCell ref="B54:C54"/>
    <mergeCell ref="E54:M54"/>
    <mergeCell ref="B28:C28"/>
    <mergeCell ref="B26:C26"/>
    <mergeCell ref="B32:C32"/>
    <mergeCell ref="B31:C31"/>
    <mergeCell ref="E11:G11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</mergeCells>
  <conditionalFormatting sqref="D65:D109 F65:M109 B65:B109 F19:M58 D17:D58 B17:B58">
    <cfRule type="cellIs" dxfId="42" priority="71" stopIfTrue="1" operator="equal">
      <formula>0</formula>
    </cfRule>
  </conditionalFormatting>
  <conditionalFormatting sqref="N59:O59 N110:O110">
    <cfRule type="cellIs" dxfId="41" priority="70" stopIfTrue="1" operator="equal">
      <formula>"INDIQUE A MOEDA"</formula>
    </cfRule>
  </conditionalFormatting>
  <conditionalFormatting sqref="N195:O195 B13">
    <cfRule type="cellIs" dxfId="40" priority="69" stopIfTrue="1" operator="equal">
      <formula>0</formula>
    </cfRule>
  </conditionalFormatting>
  <conditionalFormatting sqref="N65:N109 N17:N58">
    <cfRule type="cellIs" dxfId="39" priority="67" stopIfTrue="1" operator="equal">
      <formula>0</formula>
    </cfRule>
  </conditionalFormatting>
  <conditionalFormatting sqref="D65:D108 D17:D58">
    <cfRule type="cellIs" dxfId="38" priority="61" stopIfTrue="1" operator="equal">
      <formula>0</formula>
    </cfRule>
  </conditionalFormatting>
  <conditionalFormatting sqref="O65:O109">
    <cfRule type="cellIs" dxfId="37" priority="59" stopIfTrue="1" operator="equal">
      <formula>0</formula>
    </cfRule>
  </conditionalFormatting>
  <conditionalFormatting sqref="E65:M109 E17:M58">
    <cfRule type="cellIs" dxfId="36" priority="53" stopIfTrue="1" operator="equal">
      <formula>0</formula>
    </cfRule>
  </conditionalFormatting>
  <conditionalFormatting sqref="F9:M9">
    <cfRule type="cellIs" dxfId="35" priority="14" stopIfTrue="1" operator="equal">
      <formula>""</formula>
    </cfRule>
  </conditionalFormatting>
  <conditionalFormatting sqref="O65:O109 O17:O58 E11:G11">
    <cfRule type="cellIs" dxfId="34" priority="9" stopIfTrue="1" operator="equal">
      <formula>""</formula>
    </cfRule>
  </conditionalFormatting>
  <conditionalFormatting sqref="R9 E11 F9:P9">
    <cfRule type="cellIs" dxfId="33" priority="3" stopIfTrue="1" operator="equal">
      <formula>""</formula>
    </cfRule>
  </conditionalFormatting>
  <conditionalFormatting sqref="D13">
    <cfRule type="cellIs" dxfId="32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65:N109 N17:N58">
      <formula1>0.1</formula1>
      <formula2>9999999999.99999</formula2>
    </dataValidation>
    <dataValidation allowBlank="1" showInputMessage="1" showErrorMessage="1" errorTitle="ATENÇÃO!" error="Esse campo só aceita NÚMEROS." sqref="O65:O109 O17:O58"/>
    <dataValidation allowBlank="1" showInputMessage="1" showErrorMessage="1" prompt="UTILIZE SEMPRE A TECLA &lt;TAB&gt;" sqref="A65:A109 A17:A58"/>
    <dataValidation type="whole" allowBlank="1" showInputMessage="1" showErrorMessage="1" errorTitle="ATENÇÃO" error="UM NÚMERO INTEIRO É NECESSÁRIO!" sqref="D65:D109 D17:D58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</dataValidations>
  <printOptions horizontalCentered="1" verticalCentered="1"/>
  <pageMargins left="0.59055118110236227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4"/>
  <sheetViews>
    <sheetView showGridLines="0" showRowColHeaders="0" zoomScaleNormal="100" zoomScaleSheetLayoutView="100" workbookViewId="0"/>
  </sheetViews>
  <sheetFormatPr defaultColWidth="0" defaultRowHeight="12.75" zeroHeight="1" x14ac:dyDescent="0.2"/>
  <cols>
    <col min="1" max="1" width="2.28515625" style="282" customWidth="1"/>
    <col min="2" max="2" width="10.140625" style="116" customWidth="1"/>
    <col min="3" max="3" width="7.85546875" style="116" customWidth="1"/>
    <col min="4" max="4" width="10.5703125" style="116" customWidth="1"/>
    <col min="5" max="5" width="8.42578125" style="40" customWidth="1"/>
    <col min="6" max="6" width="6.42578125" style="40" customWidth="1"/>
    <col min="7" max="7" width="10" style="40" bestFit="1" customWidth="1"/>
    <col min="8" max="8" width="8.85546875" style="40" customWidth="1"/>
    <col min="9" max="9" width="9.28515625" style="40" customWidth="1"/>
    <col min="10" max="10" width="9.5703125" style="116" customWidth="1"/>
    <col min="11" max="11" width="10" style="116" customWidth="1"/>
    <col min="12" max="12" width="12.28515625" style="40" customWidth="1"/>
    <col min="13" max="13" width="10" style="40" customWidth="1"/>
    <col min="14" max="14" width="6.42578125" style="40" customWidth="1"/>
    <col min="15" max="15" width="15.140625" style="40" customWidth="1"/>
    <col min="16" max="16" width="10.42578125" style="40" customWidth="1"/>
    <col min="17" max="17" width="2" style="261" customWidth="1"/>
    <col min="18" max="19" width="7.5703125" style="38" hidden="1" customWidth="1"/>
    <col min="20" max="16384" width="9.140625" style="38" hidden="1"/>
  </cols>
  <sheetData>
    <row r="1" spans="1:23" s="4" customFormat="1" ht="31.5" customHeight="1" x14ac:dyDescent="0.2">
      <c r="A1" s="254"/>
      <c r="B1" s="64"/>
      <c r="C1" s="64"/>
      <c r="D1" s="64"/>
      <c r="E1" s="50"/>
      <c r="F1" s="50"/>
      <c r="G1" s="50"/>
      <c r="H1" s="50"/>
      <c r="I1" s="50"/>
      <c r="J1" s="64"/>
      <c r="K1" s="64"/>
      <c r="L1" s="50"/>
      <c r="M1" s="50"/>
      <c r="N1" s="50"/>
      <c r="O1" s="50"/>
      <c r="P1" s="50"/>
      <c r="Q1" s="255"/>
    </row>
    <row r="2" spans="1:23" s="4" customFormat="1" ht="12.75" customHeight="1" x14ac:dyDescent="0.2">
      <c r="A2" s="270"/>
      <c r="B2" s="64"/>
      <c r="C2" s="64"/>
      <c r="D2" s="64"/>
      <c r="E2" s="50"/>
      <c r="F2" s="50"/>
      <c r="G2" s="50"/>
      <c r="H2" s="50"/>
      <c r="I2" s="50"/>
      <c r="J2" s="64"/>
      <c r="K2" s="64"/>
      <c r="L2" s="50"/>
      <c r="M2" s="50"/>
      <c r="N2" s="50"/>
      <c r="O2" s="50"/>
      <c r="P2" s="50"/>
      <c r="Q2" s="255"/>
    </row>
    <row r="3" spans="1:23" s="4" customFormat="1" ht="12.75" customHeight="1" x14ac:dyDescent="0.2">
      <c r="A3" s="270"/>
      <c r="B3" s="64"/>
      <c r="C3" s="64"/>
      <c r="D3" s="64"/>
      <c r="E3" s="50"/>
      <c r="F3" s="50"/>
      <c r="G3" s="50"/>
      <c r="H3" s="50"/>
      <c r="I3" s="50"/>
      <c r="J3" s="64"/>
      <c r="K3" s="64"/>
      <c r="L3" s="50"/>
      <c r="M3" s="50"/>
      <c r="N3" s="50"/>
      <c r="O3" s="50"/>
      <c r="P3" s="50"/>
      <c r="Q3" s="255"/>
    </row>
    <row r="4" spans="1:23" s="4" customFormat="1" ht="12.75" customHeight="1" x14ac:dyDescent="0.2">
      <c r="A4" s="270"/>
      <c r="B4" s="64"/>
      <c r="C4" s="64"/>
      <c r="D4" s="64"/>
      <c r="E4" s="50"/>
      <c r="F4" s="50"/>
      <c r="G4" s="50"/>
      <c r="H4" s="50"/>
      <c r="I4" s="50"/>
      <c r="J4" s="64"/>
      <c r="K4" s="64"/>
      <c r="L4" s="50"/>
      <c r="M4" s="50"/>
      <c r="N4" s="50"/>
      <c r="O4" s="50"/>
      <c r="P4" s="50"/>
      <c r="Q4" s="255"/>
    </row>
    <row r="5" spans="1:23" s="4" customFormat="1" ht="12.75" customHeight="1" x14ac:dyDescent="0.2">
      <c r="A5" s="270"/>
      <c r="B5" s="64"/>
      <c r="C5" s="64"/>
      <c r="D5" s="64"/>
      <c r="E5" s="50"/>
      <c r="F5" s="50"/>
      <c r="G5" s="50"/>
      <c r="H5" s="50"/>
      <c r="I5" s="50"/>
      <c r="J5" s="64"/>
      <c r="K5" s="64"/>
      <c r="L5" s="50"/>
      <c r="M5" s="109" t="s">
        <v>72</v>
      </c>
      <c r="N5" s="50"/>
      <c r="O5" s="50"/>
      <c r="P5" s="50"/>
      <c r="Q5" s="278"/>
    </row>
    <row r="6" spans="1:23" s="4" customFormat="1" ht="19.5" customHeight="1" x14ac:dyDescent="0.25">
      <c r="A6" s="271"/>
      <c r="B6" s="239" t="s">
        <v>125</v>
      </c>
      <c r="C6" s="176"/>
      <c r="D6" s="176"/>
      <c r="E6" s="176"/>
      <c r="F6" s="176"/>
      <c r="G6" s="176"/>
      <c r="M6" s="175"/>
      <c r="N6" s="68"/>
      <c r="O6" s="50"/>
      <c r="P6" s="42"/>
    </row>
    <row r="7" spans="1:23" s="4" customFormat="1" ht="6" customHeight="1" x14ac:dyDescent="0.2">
      <c r="A7" s="270"/>
      <c r="B7" s="10"/>
      <c r="C7" s="65"/>
      <c r="D7" s="11"/>
      <c r="E7" s="66"/>
      <c r="F7" s="66"/>
      <c r="G7" s="66"/>
      <c r="H7" s="66"/>
      <c r="I7" s="66"/>
      <c r="J7" s="65"/>
      <c r="K7" s="65"/>
      <c r="L7" s="66"/>
      <c r="M7" s="66"/>
      <c r="N7" s="66"/>
      <c r="O7" s="50"/>
      <c r="P7" s="50"/>
      <c r="Q7" s="179"/>
    </row>
    <row r="8" spans="1:23" s="358" customFormat="1" ht="28.5" customHeight="1" x14ac:dyDescent="0.2">
      <c r="A8" s="263"/>
      <c r="B8" s="462" t="s">
        <v>195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8"/>
      <c r="R8" s="366"/>
      <c r="U8" s="179"/>
      <c r="W8" s="152"/>
    </row>
    <row r="9" spans="1:23" s="10" customFormat="1" ht="19.5" customHeight="1" x14ac:dyDescent="0.2">
      <c r="A9" s="306"/>
      <c r="B9" s="223" t="s">
        <v>88</v>
      </c>
      <c r="C9" s="11"/>
      <c r="D9" s="11"/>
      <c r="E9" s="23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179"/>
    </row>
    <row r="10" spans="1:23" s="10" customFormat="1" ht="9.75" customHeight="1" x14ac:dyDescent="0.2">
      <c r="A10" s="306"/>
      <c r="B10" s="234"/>
      <c r="C10" s="11"/>
      <c r="D10" s="11"/>
      <c r="F10" s="233"/>
      <c r="G10" s="233"/>
      <c r="H10" s="233"/>
      <c r="I10" s="233"/>
      <c r="J10" s="233"/>
      <c r="K10" s="233"/>
      <c r="L10" s="233"/>
      <c r="M10" s="117"/>
      <c r="N10" s="117"/>
      <c r="O10" s="117"/>
      <c r="P10" s="72"/>
      <c r="Q10" s="297"/>
    </row>
    <row r="11" spans="1:23" s="10" customFormat="1" ht="19.5" customHeight="1" x14ac:dyDescent="0.2">
      <c r="A11" s="306"/>
      <c r="B11" s="599" t="s">
        <v>98</v>
      </c>
      <c r="C11" s="599"/>
      <c r="D11" s="467"/>
      <c r="E11" s="467"/>
      <c r="F11" s="467"/>
      <c r="G11" s="233"/>
      <c r="H11" s="233"/>
      <c r="I11" s="233"/>
      <c r="J11" s="233"/>
      <c r="K11" s="233"/>
      <c r="L11" s="233"/>
      <c r="M11" s="117"/>
      <c r="N11" s="117"/>
      <c r="O11" s="117"/>
      <c r="P11" s="72"/>
      <c r="Q11" s="297"/>
    </row>
    <row r="12" spans="1:23" s="10" customFormat="1" ht="7.5" customHeight="1" x14ac:dyDescent="0.2">
      <c r="A12" s="306"/>
      <c r="B12" s="234"/>
      <c r="C12" s="11"/>
      <c r="D12" s="11"/>
      <c r="E12" s="233"/>
      <c r="F12" s="233"/>
      <c r="G12" s="233"/>
      <c r="H12" s="233"/>
      <c r="I12" s="233"/>
      <c r="J12" s="233"/>
      <c r="K12" s="233"/>
      <c r="L12" s="233"/>
      <c r="M12" s="117"/>
      <c r="N12" s="117"/>
      <c r="O12" s="117"/>
      <c r="P12" s="72"/>
      <c r="Q12" s="297"/>
    </row>
    <row r="13" spans="1:23" s="73" customFormat="1" ht="19.5" customHeight="1" x14ac:dyDescent="0.2">
      <c r="A13" s="287"/>
      <c r="B13" s="71" t="s">
        <v>18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17"/>
      <c r="N13" s="117"/>
      <c r="O13" s="117"/>
      <c r="P13" s="72"/>
      <c r="Q13" s="278"/>
      <c r="R13"/>
      <c r="S13"/>
      <c r="T13"/>
    </row>
    <row r="14" spans="1:23" s="80" customFormat="1" ht="18" customHeight="1" x14ac:dyDescent="0.2">
      <c r="A14" s="227"/>
      <c r="B14" s="122" t="s">
        <v>73</v>
      </c>
      <c r="C14" s="76" t="s">
        <v>15</v>
      </c>
      <c r="D14" s="75" t="s">
        <v>16</v>
      </c>
      <c r="E14" s="77">
        <v>1</v>
      </c>
      <c r="G14" s="122" t="s">
        <v>77</v>
      </c>
      <c r="H14" s="78"/>
      <c r="I14" s="75" t="s">
        <v>16</v>
      </c>
      <c r="J14" s="79"/>
      <c r="L14" s="122" t="s">
        <v>74</v>
      </c>
      <c r="M14" s="78"/>
      <c r="N14" s="75" t="s">
        <v>16</v>
      </c>
      <c r="O14" s="79"/>
      <c r="P14" s="72"/>
      <c r="Q14" s="298"/>
      <c r="R14"/>
      <c r="S14"/>
      <c r="T14"/>
    </row>
    <row r="15" spans="1:23" s="80" customFormat="1" ht="7.5" customHeight="1" x14ac:dyDescent="0.2">
      <c r="A15" s="22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72"/>
      <c r="Q15" s="256"/>
      <c r="R15" s="204"/>
      <c r="S15" s="204"/>
      <c r="T15" s="204"/>
    </row>
    <row r="16" spans="1:23" s="80" customFormat="1" ht="18" customHeight="1" x14ac:dyDescent="0.2">
      <c r="A16" s="227"/>
      <c r="B16" s="216" t="s">
        <v>75</v>
      </c>
      <c r="C16" s="78"/>
      <c r="D16" s="75" t="s">
        <v>16</v>
      </c>
      <c r="E16" s="313"/>
      <c r="F16" s="117"/>
      <c r="G16" s="216" t="s">
        <v>76</v>
      </c>
      <c r="H16" s="78"/>
      <c r="I16" s="75" t="s">
        <v>16</v>
      </c>
      <c r="J16" s="217"/>
      <c r="K16" s="117"/>
      <c r="L16" s="216" t="s">
        <v>94</v>
      </c>
      <c r="M16" s="78"/>
      <c r="N16" s="75" t="s">
        <v>16</v>
      </c>
      <c r="O16" s="217"/>
      <c r="P16" s="72"/>
      <c r="Q16" s="256"/>
      <c r="R16" s="204"/>
      <c r="S16" s="204"/>
      <c r="T16" s="204"/>
    </row>
    <row r="17" spans="1:20" s="80" customFormat="1" ht="7.5" customHeight="1" x14ac:dyDescent="0.2">
      <c r="A17" s="22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72"/>
      <c r="Q17" s="256"/>
      <c r="R17" s="204"/>
      <c r="S17" s="204"/>
      <c r="T17" s="204"/>
    </row>
    <row r="18" spans="1:20" s="4" customFormat="1" ht="20.25" customHeight="1" x14ac:dyDescent="0.2">
      <c r="A18" s="270"/>
      <c r="B18" s="600" t="s">
        <v>82</v>
      </c>
      <c r="C18" s="600"/>
      <c r="D18" s="540" t="str">
        <f>IF(SUM(O23:O58,O65:O109)=0,"",SUM(O23:O58,O65:O109))</f>
        <v/>
      </c>
      <c r="E18" s="540"/>
      <c r="F18" s="540"/>
      <c r="G18" s="69"/>
      <c r="H18" s="69"/>
      <c r="I18" s="69"/>
      <c r="J18" s="100"/>
      <c r="K18" s="69"/>
      <c r="M18" s="69"/>
      <c r="N18" s="69"/>
      <c r="Q18" s="278"/>
    </row>
    <row r="19" spans="1:20" s="4" customFormat="1" ht="6" customHeight="1" x14ac:dyDescent="0.2">
      <c r="A19" s="270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99"/>
      <c r="R19"/>
      <c r="S19"/>
      <c r="T19"/>
    </row>
    <row r="20" spans="1:20" s="85" customFormat="1" ht="6.75" customHeight="1" x14ac:dyDescent="0.2">
      <c r="A20" s="289"/>
      <c r="B20" s="82"/>
      <c r="C20" s="82"/>
      <c r="D20" s="82"/>
      <c r="E20" s="83"/>
      <c r="F20" s="83"/>
      <c r="G20" s="83"/>
      <c r="H20" s="83"/>
      <c r="I20" s="83"/>
      <c r="J20" s="83"/>
      <c r="K20" s="82"/>
      <c r="L20" s="82"/>
      <c r="M20" s="83"/>
      <c r="N20" s="83"/>
      <c r="O20" s="83"/>
      <c r="P20" s="74"/>
      <c r="Q20" s="257"/>
      <c r="R20"/>
      <c r="S20"/>
      <c r="T20"/>
    </row>
    <row r="21" spans="1:20" customFormat="1" ht="12.75" customHeight="1" x14ac:dyDescent="0.2">
      <c r="A21" s="267"/>
      <c r="B21" s="531" t="s">
        <v>1</v>
      </c>
      <c r="C21" s="531" t="s">
        <v>7</v>
      </c>
      <c r="D21" s="572" t="s">
        <v>8</v>
      </c>
      <c r="E21" s="602"/>
      <c r="F21" s="602"/>
      <c r="G21" s="602"/>
      <c r="H21" s="602"/>
      <c r="I21" s="602"/>
      <c r="J21" s="603"/>
      <c r="K21" s="589" t="s">
        <v>51</v>
      </c>
      <c r="L21" s="531" t="s">
        <v>3</v>
      </c>
      <c r="M21" s="545" t="s">
        <v>95</v>
      </c>
      <c r="N21" s="591"/>
      <c r="O21" s="578" t="s">
        <v>96</v>
      </c>
      <c r="P21" s="535" t="s">
        <v>2</v>
      </c>
      <c r="Q21" s="184"/>
      <c r="R21" s="336" t="s">
        <v>133</v>
      </c>
    </row>
    <row r="22" spans="1:20" s="86" customFormat="1" ht="23.25" customHeight="1" x14ac:dyDescent="0.2">
      <c r="A22" s="274"/>
      <c r="B22" s="532"/>
      <c r="C22" s="601"/>
      <c r="D22" s="604"/>
      <c r="E22" s="605"/>
      <c r="F22" s="605"/>
      <c r="G22" s="605"/>
      <c r="H22" s="605"/>
      <c r="I22" s="605"/>
      <c r="J22" s="606"/>
      <c r="K22" s="590"/>
      <c r="L22" s="532"/>
      <c r="M22" s="592"/>
      <c r="N22" s="593"/>
      <c r="O22" s="598"/>
      <c r="P22" s="538"/>
      <c r="Q22" s="184"/>
    </row>
    <row r="23" spans="1:20" s="204" customFormat="1" ht="24" customHeight="1" x14ac:dyDescent="0.2">
      <c r="A23" s="147"/>
      <c r="B23" s="309"/>
      <c r="C23" s="87"/>
      <c r="D23" s="582"/>
      <c r="E23" s="583"/>
      <c r="F23" s="583"/>
      <c r="G23" s="583"/>
      <c r="H23" s="583"/>
      <c r="I23" s="583"/>
      <c r="J23" s="584"/>
      <c r="K23" s="63"/>
      <c r="L23" s="125"/>
      <c r="M23" s="580" t="str">
        <f t="shared" ref="M23:M58" si="0">IF(C23*L23=0,"",C23*L23)</f>
        <v/>
      </c>
      <c r="N23" s="581"/>
      <c r="O23" s="355" t="str">
        <f>IF(ISERROR(INDEX($S$23:$S$28,MATCH(K23,$R$23:$R$28,0))*M23),"",INDEX($S$23:$S$28,MATCH(K23,$R$23:$R$28,0))*M23)</f>
        <v/>
      </c>
      <c r="P23" s="246"/>
      <c r="Q23" s="300"/>
      <c r="R23" s="351" t="str">
        <f>IF($C$14=0,"",$C$14)</f>
        <v>USD</v>
      </c>
      <c r="S23" s="352">
        <f>$E$14</f>
        <v>1</v>
      </c>
    </row>
    <row r="24" spans="1:20" s="204" customFormat="1" ht="24" customHeight="1" x14ac:dyDescent="0.2">
      <c r="A24" s="147"/>
      <c r="B24" s="309"/>
      <c r="C24" s="87"/>
      <c r="D24" s="582"/>
      <c r="E24" s="583"/>
      <c r="F24" s="583"/>
      <c r="G24" s="583"/>
      <c r="H24" s="583"/>
      <c r="I24" s="583"/>
      <c r="J24" s="584"/>
      <c r="K24" s="63"/>
      <c r="L24" s="125"/>
      <c r="M24" s="580" t="str">
        <f t="shared" si="0"/>
        <v/>
      </c>
      <c r="N24" s="581"/>
      <c r="O24" s="355" t="str">
        <f t="shared" ref="O24:O57" si="1">IF(ISERROR(INDEX($S$23:$S$28,MATCH(K24,$R$23:$R$28,0))*M24),"",INDEX($S$23:$S$28,MATCH(K24,$R$23:$R$28,0))*M24)</f>
        <v/>
      </c>
      <c r="P24" s="246"/>
      <c r="Q24" s="300"/>
      <c r="R24" s="351" t="str">
        <f>IF($H$14=0,"",$H$14)</f>
        <v/>
      </c>
      <c r="S24" s="352">
        <f>$J$14</f>
        <v>0</v>
      </c>
    </row>
    <row r="25" spans="1:20" s="204" customFormat="1" ht="24" customHeight="1" x14ac:dyDescent="0.2">
      <c r="A25" s="147"/>
      <c r="B25" s="309"/>
      <c r="C25" s="87"/>
      <c r="D25" s="582"/>
      <c r="E25" s="583"/>
      <c r="F25" s="583"/>
      <c r="G25" s="583"/>
      <c r="H25" s="583"/>
      <c r="I25" s="583"/>
      <c r="J25" s="584"/>
      <c r="K25" s="63"/>
      <c r="L25" s="125"/>
      <c r="M25" s="580" t="str">
        <f t="shared" si="0"/>
        <v/>
      </c>
      <c r="N25" s="581"/>
      <c r="O25" s="355" t="str">
        <f t="shared" si="1"/>
        <v/>
      </c>
      <c r="P25" s="246"/>
      <c r="Q25" s="283"/>
      <c r="R25" s="353" t="str">
        <f>IF($M$14=0,"",$M$14)</f>
        <v/>
      </c>
      <c r="S25" s="352">
        <f>$O$14</f>
        <v>0</v>
      </c>
    </row>
    <row r="26" spans="1:20" s="204" customFormat="1" ht="24" customHeight="1" x14ac:dyDescent="0.2">
      <c r="A26" s="147"/>
      <c r="B26" s="309"/>
      <c r="C26" s="87"/>
      <c r="D26" s="582"/>
      <c r="E26" s="583"/>
      <c r="F26" s="583"/>
      <c r="G26" s="583"/>
      <c r="H26" s="583"/>
      <c r="I26" s="583"/>
      <c r="J26" s="584"/>
      <c r="K26" s="63"/>
      <c r="L26" s="125"/>
      <c r="M26" s="580" t="str">
        <f t="shared" si="0"/>
        <v/>
      </c>
      <c r="N26" s="581"/>
      <c r="O26" s="355" t="str">
        <f t="shared" si="1"/>
        <v/>
      </c>
      <c r="P26" s="246"/>
      <c r="Q26" s="283"/>
      <c r="R26" s="353" t="str">
        <f>IF($C$16=0,"",$C$16)</f>
        <v/>
      </c>
      <c r="S26" s="352">
        <f>$E$16</f>
        <v>0</v>
      </c>
    </row>
    <row r="27" spans="1:20" s="204" customFormat="1" ht="24" customHeight="1" x14ac:dyDescent="0.2">
      <c r="A27" s="147"/>
      <c r="B27" s="309"/>
      <c r="C27" s="87"/>
      <c r="D27" s="582"/>
      <c r="E27" s="583"/>
      <c r="F27" s="583"/>
      <c r="G27" s="583"/>
      <c r="H27" s="583"/>
      <c r="I27" s="583"/>
      <c r="J27" s="584"/>
      <c r="K27" s="63"/>
      <c r="L27" s="125"/>
      <c r="M27" s="580" t="str">
        <f t="shared" si="0"/>
        <v/>
      </c>
      <c r="N27" s="581"/>
      <c r="O27" s="355" t="str">
        <f t="shared" si="1"/>
        <v/>
      </c>
      <c r="P27" s="246"/>
      <c r="Q27" s="283"/>
      <c r="R27" s="353" t="str">
        <f>IF($H$16=0,"",$H$16)</f>
        <v/>
      </c>
      <c r="S27" s="352">
        <f>$J$16</f>
        <v>0</v>
      </c>
    </row>
    <row r="28" spans="1:20" s="204" customFormat="1" ht="24" customHeight="1" x14ac:dyDescent="0.2">
      <c r="A28" s="147"/>
      <c r="B28" s="309"/>
      <c r="C28" s="87"/>
      <c r="D28" s="582"/>
      <c r="E28" s="583"/>
      <c r="F28" s="583"/>
      <c r="G28" s="583"/>
      <c r="H28" s="583"/>
      <c r="I28" s="583"/>
      <c r="J28" s="584"/>
      <c r="K28" s="63"/>
      <c r="L28" s="125"/>
      <c r="M28" s="580" t="str">
        <f t="shared" si="0"/>
        <v/>
      </c>
      <c r="N28" s="581"/>
      <c r="O28" s="355" t="str">
        <f t="shared" si="1"/>
        <v/>
      </c>
      <c r="P28" s="246"/>
      <c r="Q28" s="283"/>
      <c r="R28" s="354" t="str">
        <f>IF($M$16=0,"",$M$16)</f>
        <v/>
      </c>
      <c r="S28" s="352">
        <f>$O$16</f>
        <v>0</v>
      </c>
    </row>
    <row r="29" spans="1:20" s="204" customFormat="1" ht="24" customHeight="1" x14ac:dyDescent="0.2">
      <c r="A29" s="147"/>
      <c r="B29" s="309"/>
      <c r="C29" s="87"/>
      <c r="D29" s="582"/>
      <c r="E29" s="583"/>
      <c r="F29" s="583"/>
      <c r="G29" s="583"/>
      <c r="H29" s="583"/>
      <c r="I29" s="583"/>
      <c r="J29" s="584"/>
      <c r="K29" s="63"/>
      <c r="L29" s="125"/>
      <c r="M29" s="580" t="str">
        <f t="shared" si="0"/>
        <v/>
      </c>
      <c r="N29" s="581"/>
      <c r="O29" s="355" t="str">
        <f t="shared" si="1"/>
        <v/>
      </c>
      <c r="P29" s="246"/>
      <c r="Q29" s="283"/>
    </row>
    <row r="30" spans="1:20" s="204" customFormat="1" ht="24" customHeight="1" x14ac:dyDescent="0.2">
      <c r="A30" s="147"/>
      <c r="B30" s="309"/>
      <c r="C30" s="87"/>
      <c r="D30" s="582"/>
      <c r="E30" s="583"/>
      <c r="F30" s="583"/>
      <c r="G30" s="583"/>
      <c r="H30" s="583"/>
      <c r="I30" s="583"/>
      <c r="J30" s="584"/>
      <c r="K30" s="63"/>
      <c r="L30" s="125"/>
      <c r="M30" s="580" t="str">
        <f t="shared" si="0"/>
        <v/>
      </c>
      <c r="N30" s="581"/>
      <c r="O30" s="355" t="str">
        <f t="shared" si="1"/>
        <v/>
      </c>
      <c r="P30" s="246"/>
      <c r="Q30" s="283"/>
    </row>
    <row r="31" spans="1:20" s="204" customFormat="1" ht="24" customHeight="1" x14ac:dyDescent="0.2">
      <c r="A31" s="147"/>
      <c r="B31" s="309"/>
      <c r="C31" s="87"/>
      <c r="D31" s="582"/>
      <c r="E31" s="583"/>
      <c r="F31" s="583"/>
      <c r="G31" s="583"/>
      <c r="H31" s="583"/>
      <c r="I31" s="583"/>
      <c r="J31" s="584"/>
      <c r="K31" s="63"/>
      <c r="L31" s="125"/>
      <c r="M31" s="580" t="str">
        <f t="shared" si="0"/>
        <v/>
      </c>
      <c r="N31" s="581"/>
      <c r="O31" s="355" t="str">
        <f t="shared" si="1"/>
        <v/>
      </c>
      <c r="P31" s="246"/>
      <c r="Q31" s="283"/>
    </row>
    <row r="32" spans="1:20" s="204" customFormat="1" ht="24" customHeight="1" x14ac:dyDescent="0.2">
      <c r="A32" s="147"/>
      <c r="B32" s="309"/>
      <c r="C32" s="87"/>
      <c r="D32" s="582"/>
      <c r="E32" s="583"/>
      <c r="F32" s="583"/>
      <c r="G32" s="583"/>
      <c r="H32" s="583"/>
      <c r="I32" s="583"/>
      <c r="J32" s="584"/>
      <c r="K32" s="63"/>
      <c r="L32" s="125"/>
      <c r="M32" s="580" t="str">
        <f t="shared" si="0"/>
        <v/>
      </c>
      <c r="N32" s="581"/>
      <c r="O32" s="355" t="str">
        <f t="shared" si="1"/>
        <v/>
      </c>
      <c r="P32" s="246"/>
      <c r="Q32" s="283"/>
    </row>
    <row r="33" spans="1:17" s="204" customFormat="1" ht="24" customHeight="1" x14ac:dyDescent="0.2">
      <c r="A33" s="147"/>
      <c r="B33" s="309"/>
      <c r="C33" s="87"/>
      <c r="D33" s="582"/>
      <c r="E33" s="583"/>
      <c r="F33" s="583"/>
      <c r="G33" s="583"/>
      <c r="H33" s="583"/>
      <c r="I33" s="583"/>
      <c r="J33" s="584"/>
      <c r="K33" s="63"/>
      <c r="L33" s="125"/>
      <c r="M33" s="580" t="str">
        <f t="shared" si="0"/>
        <v/>
      </c>
      <c r="N33" s="581"/>
      <c r="O33" s="355" t="str">
        <f t="shared" si="1"/>
        <v/>
      </c>
      <c r="P33" s="246"/>
      <c r="Q33" s="283"/>
    </row>
    <row r="34" spans="1:17" s="204" customFormat="1" ht="24" customHeight="1" x14ac:dyDescent="0.2">
      <c r="A34" s="147"/>
      <c r="B34" s="309"/>
      <c r="C34" s="87"/>
      <c r="D34" s="582"/>
      <c r="E34" s="583"/>
      <c r="F34" s="583"/>
      <c r="G34" s="583"/>
      <c r="H34" s="583"/>
      <c r="I34" s="583"/>
      <c r="J34" s="584"/>
      <c r="K34" s="63"/>
      <c r="L34" s="125"/>
      <c r="M34" s="580" t="str">
        <f t="shared" si="0"/>
        <v/>
      </c>
      <c r="N34" s="581"/>
      <c r="O34" s="355" t="str">
        <f t="shared" si="1"/>
        <v/>
      </c>
      <c r="P34" s="246"/>
      <c r="Q34" s="283"/>
    </row>
    <row r="35" spans="1:17" s="204" customFormat="1" ht="24" customHeight="1" x14ac:dyDescent="0.2">
      <c r="A35" s="147"/>
      <c r="B35" s="309"/>
      <c r="C35" s="87"/>
      <c r="D35" s="582"/>
      <c r="E35" s="583"/>
      <c r="F35" s="583"/>
      <c r="G35" s="583"/>
      <c r="H35" s="583"/>
      <c r="I35" s="583"/>
      <c r="J35" s="584"/>
      <c r="K35" s="63"/>
      <c r="L35" s="125"/>
      <c r="M35" s="580" t="str">
        <f t="shared" si="0"/>
        <v/>
      </c>
      <c r="N35" s="581"/>
      <c r="O35" s="355" t="str">
        <f t="shared" si="1"/>
        <v/>
      </c>
      <c r="P35" s="246"/>
      <c r="Q35" s="283"/>
    </row>
    <row r="36" spans="1:17" s="204" customFormat="1" ht="24" customHeight="1" x14ac:dyDescent="0.2">
      <c r="A36" s="147"/>
      <c r="B36" s="309"/>
      <c r="C36" s="87"/>
      <c r="D36" s="582"/>
      <c r="E36" s="583"/>
      <c r="F36" s="583"/>
      <c r="G36" s="583"/>
      <c r="H36" s="583"/>
      <c r="I36" s="583"/>
      <c r="J36" s="584"/>
      <c r="K36" s="63"/>
      <c r="L36" s="125"/>
      <c r="M36" s="580" t="str">
        <f t="shared" si="0"/>
        <v/>
      </c>
      <c r="N36" s="581"/>
      <c r="O36" s="355" t="str">
        <f t="shared" si="1"/>
        <v/>
      </c>
      <c r="P36" s="246"/>
      <c r="Q36" s="283"/>
    </row>
    <row r="37" spans="1:17" s="204" customFormat="1" ht="24" customHeight="1" x14ac:dyDescent="0.2">
      <c r="A37" s="147"/>
      <c r="B37" s="309"/>
      <c r="C37" s="87"/>
      <c r="D37" s="582"/>
      <c r="E37" s="583"/>
      <c r="F37" s="583"/>
      <c r="G37" s="583"/>
      <c r="H37" s="583"/>
      <c r="I37" s="583"/>
      <c r="J37" s="584"/>
      <c r="K37" s="63"/>
      <c r="L37" s="125"/>
      <c r="M37" s="580" t="str">
        <f t="shared" si="0"/>
        <v/>
      </c>
      <c r="N37" s="581"/>
      <c r="O37" s="355" t="str">
        <f t="shared" si="1"/>
        <v/>
      </c>
      <c r="P37" s="246"/>
      <c r="Q37" s="283"/>
    </row>
    <row r="38" spans="1:17" s="204" customFormat="1" ht="24" customHeight="1" x14ac:dyDescent="0.2">
      <c r="A38" s="147"/>
      <c r="B38" s="309"/>
      <c r="C38" s="87"/>
      <c r="D38" s="582"/>
      <c r="E38" s="583"/>
      <c r="F38" s="583"/>
      <c r="G38" s="583"/>
      <c r="H38" s="583"/>
      <c r="I38" s="583"/>
      <c r="J38" s="584"/>
      <c r="K38" s="63"/>
      <c r="L38" s="125"/>
      <c r="M38" s="580" t="str">
        <f t="shared" si="0"/>
        <v/>
      </c>
      <c r="N38" s="581"/>
      <c r="O38" s="355" t="str">
        <f t="shared" si="1"/>
        <v/>
      </c>
      <c r="P38" s="246"/>
      <c r="Q38" s="283"/>
    </row>
    <row r="39" spans="1:17" s="204" customFormat="1" ht="24" customHeight="1" x14ac:dyDescent="0.2">
      <c r="A39" s="147"/>
      <c r="B39" s="309"/>
      <c r="C39" s="87"/>
      <c r="D39" s="582"/>
      <c r="E39" s="583"/>
      <c r="F39" s="583"/>
      <c r="G39" s="583"/>
      <c r="H39" s="583"/>
      <c r="I39" s="583"/>
      <c r="J39" s="584"/>
      <c r="K39" s="63"/>
      <c r="L39" s="125"/>
      <c r="M39" s="580" t="str">
        <f t="shared" si="0"/>
        <v/>
      </c>
      <c r="N39" s="581"/>
      <c r="O39" s="355" t="str">
        <f t="shared" si="1"/>
        <v/>
      </c>
      <c r="P39" s="246"/>
      <c r="Q39" s="283"/>
    </row>
    <row r="40" spans="1:17" s="204" customFormat="1" ht="24" customHeight="1" x14ac:dyDescent="0.2">
      <c r="A40" s="147"/>
      <c r="B40" s="309"/>
      <c r="C40" s="87"/>
      <c r="D40" s="582"/>
      <c r="E40" s="583"/>
      <c r="F40" s="583"/>
      <c r="G40" s="583"/>
      <c r="H40" s="583"/>
      <c r="I40" s="583"/>
      <c r="J40" s="584"/>
      <c r="K40" s="63"/>
      <c r="L40" s="125"/>
      <c r="M40" s="580" t="str">
        <f t="shared" si="0"/>
        <v/>
      </c>
      <c r="N40" s="581"/>
      <c r="O40" s="355" t="str">
        <f t="shared" si="1"/>
        <v/>
      </c>
      <c r="P40" s="246"/>
      <c r="Q40" s="283"/>
    </row>
    <row r="41" spans="1:17" s="204" customFormat="1" ht="24" customHeight="1" x14ac:dyDescent="0.2">
      <c r="A41" s="147"/>
      <c r="B41" s="309"/>
      <c r="C41" s="87"/>
      <c r="D41" s="582"/>
      <c r="E41" s="583"/>
      <c r="F41" s="583"/>
      <c r="G41" s="583"/>
      <c r="H41" s="583"/>
      <c r="I41" s="583"/>
      <c r="J41" s="584"/>
      <c r="K41" s="63"/>
      <c r="L41" s="125"/>
      <c r="M41" s="580" t="str">
        <f t="shared" si="0"/>
        <v/>
      </c>
      <c r="N41" s="581"/>
      <c r="O41" s="355" t="str">
        <f t="shared" si="1"/>
        <v/>
      </c>
      <c r="P41" s="246"/>
      <c r="Q41" s="283"/>
    </row>
    <row r="42" spans="1:17" s="204" customFormat="1" ht="24" customHeight="1" x14ac:dyDescent="0.2">
      <c r="A42" s="147"/>
      <c r="B42" s="309"/>
      <c r="C42" s="87"/>
      <c r="D42" s="582"/>
      <c r="E42" s="583"/>
      <c r="F42" s="583"/>
      <c r="G42" s="583"/>
      <c r="H42" s="583"/>
      <c r="I42" s="583"/>
      <c r="J42" s="584"/>
      <c r="K42" s="63"/>
      <c r="L42" s="125"/>
      <c r="M42" s="580" t="str">
        <f t="shared" si="0"/>
        <v/>
      </c>
      <c r="N42" s="581"/>
      <c r="O42" s="355" t="str">
        <f t="shared" si="1"/>
        <v/>
      </c>
      <c r="P42" s="246"/>
      <c r="Q42" s="283"/>
    </row>
    <row r="43" spans="1:17" customFormat="1" ht="24" customHeight="1" x14ac:dyDescent="0.2">
      <c r="A43" s="147"/>
      <c r="B43" s="309"/>
      <c r="C43" s="87"/>
      <c r="D43" s="582"/>
      <c r="E43" s="583"/>
      <c r="F43" s="583"/>
      <c r="G43" s="583"/>
      <c r="H43" s="583"/>
      <c r="I43" s="583"/>
      <c r="J43" s="584"/>
      <c r="K43" s="63"/>
      <c r="L43" s="125"/>
      <c r="M43" s="580" t="str">
        <f t="shared" si="0"/>
        <v/>
      </c>
      <c r="N43" s="581"/>
      <c r="O43" s="355" t="str">
        <f t="shared" si="1"/>
        <v/>
      </c>
      <c r="P43" s="215"/>
      <c r="Q43" s="300"/>
    </row>
    <row r="44" spans="1:17" customFormat="1" ht="24" customHeight="1" x14ac:dyDescent="0.2">
      <c r="A44" s="147"/>
      <c r="B44" s="309"/>
      <c r="C44" s="87"/>
      <c r="D44" s="582"/>
      <c r="E44" s="583"/>
      <c r="F44" s="583"/>
      <c r="G44" s="583"/>
      <c r="H44" s="583"/>
      <c r="I44" s="583"/>
      <c r="J44" s="584"/>
      <c r="K44" s="63"/>
      <c r="L44" s="125"/>
      <c r="M44" s="580" t="str">
        <f t="shared" si="0"/>
        <v/>
      </c>
      <c r="N44" s="581"/>
      <c r="O44" s="355" t="str">
        <f t="shared" si="1"/>
        <v/>
      </c>
      <c r="P44" s="215"/>
      <c r="Q44" s="300"/>
    </row>
    <row r="45" spans="1:17" customFormat="1" ht="24" customHeight="1" x14ac:dyDescent="0.2">
      <c r="A45" s="147"/>
      <c r="B45" s="309"/>
      <c r="C45" s="87"/>
      <c r="D45" s="582"/>
      <c r="E45" s="583"/>
      <c r="F45" s="583"/>
      <c r="G45" s="583"/>
      <c r="H45" s="583"/>
      <c r="I45" s="583"/>
      <c r="J45" s="584"/>
      <c r="K45" s="63"/>
      <c r="L45" s="125"/>
      <c r="M45" s="580" t="str">
        <f t="shared" si="0"/>
        <v/>
      </c>
      <c r="N45" s="581"/>
      <c r="O45" s="355" t="str">
        <f t="shared" si="1"/>
        <v/>
      </c>
      <c r="P45" s="215"/>
      <c r="Q45" s="300"/>
    </row>
    <row r="46" spans="1:17" customFormat="1" ht="24" customHeight="1" x14ac:dyDescent="0.2">
      <c r="A46" s="147"/>
      <c r="B46" s="309"/>
      <c r="C46" s="87"/>
      <c r="D46" s="582"/>
      <c r="E46" s="583"/>
      <c r="F46" s="583"/>
      <c r="G46" s="583"/>
      <c r="H46" s="583"/>
      <c r="I46" s="583"/>
      <c r="J46" s="584"/>
      <c r="K46" s="63"/>
      <c r="L46" s="125"/>
      <c r="M46" s="580" t="str">
        <f t="shared" si="0"/>
        <v/>
      </c>
      <c r="N46" s="581"/>
      <c r="O46" s="355" t="str">
        <f t="shared" si="1"/>
        <v/>
      </c>
      <c r="P46" s="215"/>
      <c r="Q46" s="283"/>
    </row>
    <row r="47" spans="1:17" customFormat="1" ht="24" customHeight="1" x14ac:dyDescent="0.2">
      <c r="A47" s="147"/>
      <c r="B47" s="309"/>
      <c r="C47" s="87"/>
      <c r="D47" s="582"/>
      <c r="E47" s="583"/>
      <c r="F47" s="583"/>
      <c r="G47" s="583"/>
      <c r="H47" s="583"/>
      <c r="I47" s="583"/>
      <c r="J47" s="584"/>
      <c r="K47" s="63"/>
      <c r="L47" s="125"/>
      <c r="M47" s="580" t="str">
        <f t="shared" si="0"/>
        <v/>
      </c>
      <c r="N47" s="581"/>
      <c r="O47" s="355" t="str">
        <f t="shared" si="1"/>
        <v/>
      </c>
      <c r="P47" s="215"/>
      <c r="Q47" s="283"/>
    </row>
    <row r="48" spans="1:17" customFormat="1" ht="24" customHeight="1" x14ac:dyDescent="0.2">
      <c r="A48" s="147"/>
      <c r="B48" s="309"/>
      <c r="C48" s="87"/>
      <c r="D48" s="582"/>
      <c r="E48" s="583"/>
      <c r="F48" s="583"/>
      <c r="G48" s="583"/>
      <c r="H48" s="583"/>
      <c r="I48" s="583"/>
      <c r="J48" s="584"/>
      <c r="K48" s="63"/>
      <c r="L48" s="125"/>
      <c r="M48" s="580" t="str">
        <f t="shared" si="0"/>
        <v/>
      </c>
      <c r="N48" s="581"/>
      <c r="O48" s="355" t="str">
        <f t="shared" si="1"/>
        <v/>
      </c>
      <c r="P48" s="215"/>
      <c r="Q48" s="283"/>
    </row>
    <row r="49" spans="1:19" customFormat="1" ht="24" customHeight="1" x14ac:dyDescent="0.2">
      <c r="A49" s="147"/>
      <c r="B49" s="309"/>
      <c r="C49" s="87"/>
      <c r="D49" s="582"/>
      <c r="E49" s="583"/>
      <c r="F49" s="583"/>
      <c r="G49" s="583"/>
      <c r="H49" s="583"/>
      <c r="I49" s="583"/>
      <c r="J49" s="584"/>
      <c r="K49" s="63"/>
      <c r="L49" s="125"/>
      <c r="M49" s="580" t="str">
        <f t="shared" si="0"/>
        <v/>
      </c>
      <c r="N49" s="581"/>
      <c r="O49" s="355" t="str">
        <f t="shared" si="1"/>
        <v/>
      </c>
      <c r="P49" s="215"/>
      <c r="Q49" s="283"/>
    </row>
    <row r="50" spans="1:19" customFormat="1" ht="24" customHeight="1" x14ac:dyDescent="0.2">
      <c r="A50" s="147"/>
      <c r="B50" s="309"/>
      <c r="C50" s="87"/>
      <c r="D50" s="582"/>
      <c r="E50" s="583"/>
      <c r="F50" s="583"/>
      <c r="G50" s="583"/>
      <c r="H50" s="583"/>
      <c r="I50" s="583"/>
      <c r="J50" s="584"/>
      <c r="K50" s="63"/>
      <c r="L50" s="125"/>
      <c r="M50" s="580" t="str">
        <f t="shared" si="0"/>
        <v/>
      </c>
      <c r="N50" s="581"/>
      <c r="O50" s="355" t="str">
        <f t="shared" si="1"/>
        <v/>
      </c>
      <c r="P50" s="119"/>
      <c r="Q50" s="283"/>
      <c r="R50" s="107"/>
      <c r="S50" s="107"/>
    </row>
    <row r="51" spans="1:19" customFormat="1" ht="24" customHeight="1" x14ac:dyDescent="0.2">
      <c r="A51" s="147"/>
      <c r="B51" s="309"/>
      <c r="C51" s="87"/>
      <c r="D51" s="582"/>
      <c r="E51" s="583"/>
      <c r="F51" s="583"/>
      <c r="G51" s="583"/>
      <c r="H51" s="583"/>
      <c r="I51" s="583"/>
      <c r="J51" s="584"/>
      <c r="K51" s="63"/>
      <c r="L51" s="125"/>
      <c r="M51" s="580" t="str">
        <f t="shared" si="0"/>
        <v/>
      </c>
      <c r="N51" s="581"/>
      <c r="O51" s="355" t="str">
        <f t="shared" si="1"/>
        <v/>
      </c>
      <c r="P51" s="215"/>
      <c r="Q51" s="283"/>
      <c r="R51" s="86"/>
      <c r="S51" s="86"/>
    </row>
    <row r="52" spans="1:19" customFormat="1" ht="24" customHeight="1" x14ac:dyDescent="0.2">
      <c r="A52" s="147"/>
      <c r="B52" s="309"/>
      <c r="C52" s="87"/>
      <c r="D52" s="582"/>
      <c r="E52" s="583"/>
      <c r="F52" s="583"/>
      <c r="G52" s="583"/>
      <c r="H52" s="583"/>
      <c r="I52" s="583"/>
      <c r="J52" s="584"/>
      <c r="K52" s="63"/>
      <c r="L52" s="125"/>
      <c r="M52" s="580" t="str">
        <f t="shared" si="0"/>
        <v/>
      </c>
      <c r="N52" s="581"/>
      <c r="O52" s="355" t="str">
        <f t="shared" si="1"/>
        <v/>
      </c>
      <c r="P52" s="215"/>
      <c r="Q52" s="283"/>
      <c r="R52" s="38"/>
      <c r="S52" s="38"/>
    </row>
    <row r="53" spans="1:19" customFormat="1" ht="24" customHeight="1" x14ac:dyDescent="0.2">
      <c r="A53" s="147"/>
      <c r="B53" s="309"/>
      <c r="C53" s="87"/>
      <c r="D53" s="582"/>
      <c r="E53" s="583"/>
      <c r="F53" s="583"/>
      <c r="G53" s="583"/>
      <c r="H53" s="583"/>
      <c r="I53" s="583"/>
      <c r="J53" s="584"/>
      <c r="K53" s="63"/>
      <c r="L53" s="125"/>
      <c r="M53" s="580" t="str">
        <f t="shared" si="0"/>
        <v/>
      </c>
      <c r="N53" s="581"/>
      <c r="O53" s="355" t="str">
        <f t="shared" si="1"/>
        <v/>
      </c>
      <c r="P53" s="215"/>
      <c r="Q53" s="283"/>
      <c r="R53" s="38"/>
      <c r="S53" s="38"/>
    </row>
    <row r="54" spans="1:19" customFormat="1" ht="24" customHeight="1" x14ac:dyDescent="0.2">
      <c r="A54" s="147"/>
      <c r="B54" s="309"/>
      <c r="C54" s="87"/>
      <c r="D54" s="582"/>
      <c r="E54" s="583"/>
      <c r="F54" s="583"/>
      <c r="G54" s="583"/>
      <c r="H54" s="583"/>
      <c r="I54" s="583"/>
      <c r="J54" s="584"/>
      <c r="K54" s="63"/>
      <c r="L54" s="125"/>
      <c r="M54" s="580" t="str">
        <f t="shared" si="0"/>
        <v/>
      </c>
      <c r="N54" s="581"/>
      <c r="O54" s="355" t="str">
        <f t="shared" si="1"/>
        <v/>
      </c>
      <c r="P54" s="215"/>
      <c r="Q54" s="283"/>
      <c r="R54" s="38"/>
      <c r="S54" s="38"/>
    </row>
    <row r="55" spans="1:19" customFormat="1" ht="24" customHeight="1" x14ac:dyDescent="0.2">
      <c r="A55" s="147"/>
      <c r="B55" s="309"/>
      <c r="C55" s="87"/>
      <c r="D55" s="582"/>
      <c r="E55" s="583"/>
      <c r="F55" s="583"/>
      <c r="G55" s="583"/>
      <c r="H55" s="583"/>
      <c r="I55" s="583"/>
      <c r="J55" s="584"/>
      <c r="K55" s="63"/>
      <c r="L55" s="125"/>
      <c r="M55" s="580" t="str">
        <f t="shared" si="0"/>
        <v/>
      </c>
      <c r="N55" s="581"/>
      <c r="O55" s="355" t="str">
        <f t="shared" si="1"/>
        <v/>
      </c>
      <c r="P55" s="215"/>
      <c r="Q55" s="283"/>
      <c r="R55" s="38"/>
      <c r="S55" s="38"/>
    </row>
    <row r="56" spans="1:19" customFormat="1" ht="24" customHeight="1" x14ac:dyDescent="0.2">
      <c r="A56" s="147"/>
      <c r="B56" s="309"/>
      <c r="C56" s="87"/>
      <c r="D56" s="582"/>
      <c r="E56" s="583"/>
      <c r="F56" s="583"/>
      <c r="G56" s="583"/>
      <c r="H56" s="583"/>
      <c r="I56" s="583"/>
      <c r="J56" s="584"/>
      <c r="K56" s="63"/>
      <c r="L56" s="125"/>
      <c r="M56" s="580" t="str">
        <f t="shared" si="0"/>
        <v/>
      </c>
      <c r="N56" s="581"/>
      <c r="O56" s="355" t="str">
        <f t="shared" si="1"/>
        <v/>
      </c>
      <c r="P56" s="215"/>
      <c r="Q56" s="283"/>
      <c r="R56" s="38"/>
      <c r="S56" s="38"/>
    </row>
    <row r="57" spans="1:19" customFormat="1" ht="24" customHeight="1" x14ac:dyDescent="0.2">
      <c r="A57" s="147"/>
      <c r="B57" s="309"/>
      <c r="C57" s="87"/>
      <c r="D57" s="582"/>
      <c r="E57" s="583"/>
      <c r="F57" s="583"/>
      <c r="G57" s="583"/>
      <c r="H57" s="583"/>
      <c r="I57" s="583"/>
      <c r="J57" s="584"/>
      <c r="K57" s="63"/>
      <c r="L57" s="125"/>
      <c r="M57" s="580" t="str">
        <f t="shared" si="0"/>
        <v/>
      </c>
      <c r="N57" s="581"/>
      <c r="O57" s="355" t="str">
        <f t="shared" si="1"/>
        <v/>
      </c>
      <c r="P57" s="215"/>
      <c r="Q57" s="283"/>
      <c r="R57" s="38"/>
      <c r="S57" s="38"/>
    </row>
    <row r="58" spans="1:19" customFormat="1" ht="24" customHeight="1" x14ac:dyDescent="0.2">
      <c r="A58" s="147"/>
      <c r="B58" s="309"/>
      <c r="C58" s="87"/>
      <c r="D58" s="582"/>
      <c r="E58" s="583"/>
      <c r="F58" s="583"/>
      <c r="G58" s="583"/>
      <c r="H58" s="583"/>
      <c r="I58" s="583"/>
      <c r="J58" s="584"/>
      <c r="K58" s="63"/>
      <c r="L58" s="125"/>
      <c r="M58" s="580" t="str">
        <f t="shared" si="0"/>
        <v/>
      </c>
      <c r="N58" s="581"/>
      <c r="O58" s="355" t="str">
        <f>IF(ISERROR(INDEX($S$23:$S$28,MATCH(K58,$R$23:$R$28,0))*M58),"",INDEX($S$23:$S$28,MATCH(K58,$R$23:$R$28,0))*M58)</f>
        <v/>
      </c>
      <c r="P58" s="215"/>
      <c r="Q58" s="283"/>
      <c r="R58" s="38"/>
      <c r="S58" s="38"/>
    </row>
    <row r="59" spans="1:19" s="107" customFormat="1" ht="4.5" customHeight="1" x14ac:dyDescent="0.2">
      <c r="A59" s="267"/>
      <c r="B59" s="89"/>
      <c r="C59" s="89"/>
      <c r="D59" s="89"/>
      <c r="E59" s="84"/>
      <c r="F59" s="84"/>
      <c r="G59" s="84"/>
      <c r="H59" s="84"/>
      <c r="I59" s="84"/>
      <c r="J59" s="84"/>
      <c r="K59" s="89"/>
      <c r="L59" s="89"/>
      <c r="M59" s="90"/>
      <c r="N59" s="90"/>
      <c r="O59" s="90"/>
      <c r="P59" s="164"/>
      <c r="Q59" s="301"/>
    </row>
    <row r="60" spans="1:19" s="86" customFormat="1" ht="21.75" customHeight="1" x14ac:dyDescent="0.2">
      <c r="A60" s="274"/>
      <c r="B60" s="160" t="s">
        <v>62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310"/>
      <c r="Q60" s="302"/>
    </row>
    <row r="61" spans="1:19" customFormat="1" ht="12.75" customHeight="1" x14ac:dyDescent="0.2">
      <c r="A61" s="267"/>
      <c r="B61" s="218" t="str">
        <f>'5-STB'!B112</f>
        <v>FAPESP, SETEMBRO DE 2015</v>
      </c>
      <c r="C61" s="218"/>
      <c r="D61" s="218"/>
      <c r="E61" s="51"/>
      <c r="F61" s="51"/>
      <c r="G61" s="51"/>
      <c r="H61" s="51"/>
      <c r="I61" s="51"/>
      <c r="J61" s="64"/>
      <c r="K61" s="64"/>
      <c r="L61" s="51"/>
      <c r="M61" s="51"/>
      <c r="N61" s="51"/>
      <c r="O61" s="51"/>
      <c r="P61" s="98">
        <v>1</v>
      </c>
      <c r="Q61" s="182"/>
    </row>
    <row r="62" spans="1:19" customFormat="1" ht="18" x14ac:dyDescent="0.25">
      <c r="A62" s="282"/>
      <c r="B62" s="239" t="str">
        <f>B6</f>
        <v>6- SERVIÇOS DE TERCEIROS NO EXTERIOR</v>
      </c>
      <c r="C62" s="24"/>
      <c r="D62" s="24"/>
      <c r="E62" s="19"/>
      <c r="F62" s="19"/>
      <c r="G62" s="19"/>
      <c r="H62" s="19"/>
      <c r="I62" s="19"/>
      <c r="J62" s="24"/>
      <c r="K62" s="24"/>
      <c r="L62" s="19"/>
      <c r="M62" s="19"/>
      <c r="N62" s="19"/>
      <c r="O62" s="19"/>
      <c r="P62" s="19"/>
      <c r="Q62" s="261"/>
    </row>
    <row r="63" spans="1:19" customFormat="1" ht="12.75" customHeight="1" x14ac:dyDescent="0.2">
      <c r="A63" s="267"/>
      <c r="B63" s="594" t="s">
        <v>1</v>
      </c>
      <c r="C63" s="531" t="s">
        <v>7</v>
      </c>
      <c r="D63" s="572" t="s">
        <v>8</v>
      </c>
      <c r="E63" s="573"/>
      <c r="F63" s="573"/>
      <c r="G63" s="573"/>
      <c r="H63" s="573"/>
      <c r="I63" s="573"/>
      <c r="J63" s="596"/>
      <c r="K63" s="589" t="s">
        <v>51</v>
      </c>
      <c r="L63" s="531" t="s">
        <v>3</v>
      </c>
      <c r="M63" s="545" t="s">
        <v>95</v>
      </c>
      <c r="N63" s="591"/>
      <c r="O63" s="578" t="s">
        <v>96</v>
      </c>
      <c r="P63" s="535" t="s">
        <v>2</v>
      </c>
      <c r="Q63" s="184"/>
      <c r="R63" s="110"/>
      <c r="S63" s="110"/>
    </row>
    <row r="64" spans="1:19" s="86" customFormat="1" ht="23.25" customHeight="1" x14ac:dyDescent="0.2">
      <c r="A64" s="274"/>
      <c r="B64" s="595"/>
      <c r="C64" s="568"/>
      <c r="D64" s="574"/>
      <c r="E64" s="575"/>
      <c r="F64" s="575"/>
      <c r="G64" s="575"/>
      <c r="H64" s="575"/>
      <c r="I64" s="575"/>
      <c r="J64" s="597"/>
      <c r="K64" s="590"/>
      <c r="L64" s="532"/>
      <c r="M64" s="592"/>
      <c r="N64" s="593"/>
      <c r="O64" s="598"/>
      <c r="P64" s="538"/>
      <c r="Q64" s="184"/>
      <c r="R64" s="111"/>
      <c r="S64" s="111"/>
    </row>
    <row r="65" spans="1:19" customFormat="1" ht="24" customHeight="1" x14ac:dyDescent="0.2">
      <c r="A65" s="147"/>
      <c r="B65" s="193"/>
      <c r="C65" s="87"/>
      <c r="D65" s="582"/>
      <c r="E65" s="583"/>
      <c r="F65" s="583"/>
      <c r="G65" s="583"/>
      <c r="H65" s="583"/>
      <c r="I65" s="583"/>
      <c r="J65" s="584"/>
      <c r="K65" s="63"/>
      <c r="L65" s="125"/>
      <c r="M65" s="580" t="str">
        <f t="shared" ref="M65:M108" si="2">IF(C65*L65=0,"",C65*L65)</f>
        <v/>
      </c>
      <c r="N65" s="581"/>
      <c r="O65" s="355" t="str">
        <f>IF(ISERROR(INDEX($S$23:$S$28,MATCH(K65,$R$23:$R$28,0))*M65),"",INDEX($S$23:$S$28,MATCH(K65,$R$23:$R$28,0))*M65)</f>
        <v/>
      </c>
      <c r="P65" s="215"/>
      <c r="Q65" s="300"/>
      <c r="R65" s="162"/>
      <c r="S65" s="163"/>
    </row>
    <row r="66" spans="1:19" customFormat="1" ht="24" customHeight="1" x14ac:dyDescent="0.2">
      <c r="A66" s="147"/>
      <c r="B66" s="309"/>
      <c r="C66" s="87"/>
      <c r="D66" s="582"/>
      <c r="E66" s="583"/>
      <c r="F66" s="583"/>
      <c r="G66" s="583"/>
      <c r="H66" s="583"/>
      <c r="I66" s="583"/>
      <c r="J66" s="584"/>
      <c r="K66" s="63"/>
      <c r="L66" s="125"/>
      <c r="M66" s="580" t="str">
        <f t="shared" si="2"/>
        <v/>
      </c>
      <c r="N66" s="581"/>
      <c r="O66" s="355" t="str">
        <f t="shared" ref="O66:O109" si="3">IF(ISERROR(INDEX($S$23:$S$28,MATCH(K66,$R$23:$R$28,0))*M66),"",INDEX($S$23:$S$28,MATCH(K66,$R$23:$R$28,0))*M66)</f>
        <v/>
      </c>
      <c r="P66" s="215"/>
      <c r="Q66" s="300"/>
      <c r="R66" s="162"/>
      <c r="S66" s="163"/>
    </row>
    <row r="67" spans="1:19" customFormat="1" ht="24" customHeight="1" x14ac:dyDescent="0.2">
      <c r="A67" s="147"/>
      <c r="B67" s="309"/>
      <c r="C67" s="87"/>
      <c r="D67" s="582"/>
      <c r="E67" s="583"/>
      <c r="F67" s="583"/>
      <c r="G67" s="583"/>
      <c r="H67" s="583"/>
      <c r="I67" s="583"/>
      <c r="J67" s="584"/>
      <c r="K67" s="63"/>
      <c r="L67" s="125"/>
      <c r="M67" s="580" t="str">
        <f t="shared" si="2"/>
        <v/>
      </c>
      <c r="N67" s="581"/>
      <c r="O67" s="355" t="str">
        <f t="shared" si="3"/>
        <v/>
      </c>
      <c r="P67" s="215"/>
      <c r="Q67" s="283"/>
      <c r="R67" s="162"/>
      <c r="S67" s="163"/>
    </row>
    <row r="68" spans="1:19" customFormat="1" ht="24" customHeight="1" x14ac:dyDescent="0.2">
      <c r="A68" s="147"/>
      <c r="B68" s="309"/>
      <c r="C68" s="87"/>
      <c r="D68" s="582"/>
      <c r="E68" s="583"/>
      <c r="F68" s="583"/>
      <c r="G68" s="583"/>
      <c r="H68" s="583"/>
      <c r="I68" s="583"/>
      <c r="J68" s="584"/>
      <c r="K68" s="63"/>
      <c r="L68" s="125"/>
      <c r="M68" s="580" t="str">
        <f t="shared" si="2"/>
        <v/>
      </c>
      <c r="N68" s="581"/>
      <c r="O68" s="355" t="str">
        <f t="shared" si="3"/>
        <v/>
      </c>
      <c r="P68" s="215"/>
      <c r="Q68" s="283"/>
      <c r="R68" s="110"/>
      <c r="S68" s="110"/>
    </row>
    <row r="69" spans="1:19" customFormat="1" ht="24" customHeight="1" x14ac:dyDescent="0.2">
      <c r="A69" s="147"/>
      <c r="B69" s="309"/>
      <c r="C69" s="87"/>
      <c r="D69" s="582"/>
      <c r="E69" s="583"/>
      <c r="F69" s="583"/>
      <c r="G69" s="583"/>
      <c r="H69" s="583"/>
      <c r="I69" s="583"/>
      <c r="J69" s="584"/>
      <c r="K69" s="63"/>
      <c r="L69" s="125"/>
      <c r="M69" s="580" t="str">
        <f t="shared" si="2"/>
        <v/>
      </c>
      <c r="N69" s="581"/>
      <c r="O69" s="355" t="str">
        <f t="shared" si="3"/>
        <v/>
      </c>
      <c r="P69" s="215"/>
      <c r="Q69" s="283"/>
      <c r="R69" s="110"/>
      <c r="S69" s="110"/>
    </row>
    <row r="70" spans="1:19" customFormat="1" ht="24" customHeight="1" x14ac:dyDescent="0.2">
      <c r="A70" s="147"/>
      <c r="B70" s="309"/>
      <c r="C70" s="87"/>
      <c r="D70" s="582"/>
      <c r="E70" s="583"/>
      <c r="F70" s="583"/>
      <c r="G70" s="583"/>
      <c r="H70" s="583"/>
      <c r="I70" s="583"/>
      <c r="J70" s="584"/>
      <c r="K70" s="63"/>
      <c r="L70" s="125"/>
      <c r="M70" s="580" t="str">
        <f t="shared" si="2"/>
        <v/>
      </c>
      <c r="N70" s="581"/>
      <c r="O70" s="355" t="str">
        <f t="shared" si="3"/>
        <v/>
      </c>
      <c r="P70" s="215"/>
      <c r="Q70" s="283"/>
      <c r="R70" s="162"/>
      <c r="S70" s="163"/>
    </row>
    <row r="71" spans="1:19" customFormat="1" ht="24" customHeight="1" x14ac:dyDescent="0.2">
      <c r="A71" s="147"/>
      <c r="B71" s="309"/>
      <c r="C71" s="87"/>
      <c r="D71" s="582"/>
      <c r="E71" s="583"/>
      <c r="F71" s="583"/>
      <c r="G71" s="583"/>
      <c r="H71" s="583"/>
      <c r="I71" s="583"/>
      <c r="J71" s="584"/>
      <c r="K71" s="63"/>
      <c r="L71" s="125"/>
      <c r="M71" s="580" t="str">
        <f t="shared" si="2"/>
        <v/>
      </c>
      <c r="N71" s="581"/>
      <c r="O71" s="355" t="str">
        <f t="shared" si="3"/>
        <v/>
      </c>
      <c r="P71" s="215"/>
      <c r="Q71" s="283"/>
    </row>
    <row r="72" spans="1:19" customFormat="1" ht="24" customHeight="1" x14ac:dyDescent="0.2">
      <c r="A72" s="147"/>
      <c r="B72" s="309"/>
      <c r="C72" s="87"/>
      <c r="D72" s="582"/>
      <c r="E72" s="583"/>
      <c r="F72" s="583"/>
      <c r="G72" s="583"/>
      <c r="H72" s="583"/>
      <c r="I72" s="583"/>
      <c r="J72" s="584"/>
      <c r="K72" s="63"/>
      <c r="L72" s="125"/>
      <c r="M72" s="580" t="str">
        <f t="shared" si="2"/>
        <v/>
      </c>
      <c r="N72" s="581"/>
      <c r="O72" s="355" t="str">
        <f t="shared" si="3"/>
        <v/>
      </c>
      <c r="P72" s="215"/>
      <c r="Q72" s="283"/>
    </row>
    <row r="73" spans="1:19" customFormat="1" ht="24" customHeight="1" x14ac:dyDescent="0.2">
      <c r="A73" s="147"/>
      <c r="B73" s="309"/>
      <c r="C73" s="87"/>
      <c r="D73" s="582"/>
      <c r="E73" s="583"/>
      <c r="F73" s="583"/>
      <c r="G73" s="583"/>
      <c r="H73" s="583"/>
      <c r="I73" s="583"/>
      <c r="J73" s="584"/>
      <c r="K73" s="63"/>
      <c r="L73" s="125"/>
      <c r="M73" s="580" t="str">
        <f t="shared" si="2"/>
        <v/>
      </c>
      <c r="N73" s="581"/>
      <c r="O73" s="355" t="str">
        <f t="shared" si="3"/>
        <v/>
      </c>
      <c r="P73" s="215"/>
      <c r="Q73" s="283"/>
    </row>
    <row r="74" spans="1:19" customFormat="1" ht="24" customHeight="1" x14ac:dyDescent="0.2">
      <c r="A74" s="147"/>
      <c r="B74" s="309"/>
      <c r="C74" s="87"/>
      <c r="D74" s="582"/>
      <c r="E74" s="583"/>
      <c r="F74" s="583"/>
      <c r="G74" s="583"/>
      <c r="H74" s="583"/>
      <c r="I74" s="583"/>
      <c r="J74" s="584"/>
      <c r="K74" s="63"/>
      <c r="L74" s="125"/>
      <c r="M74" s="580" t="str">
        <f t="shared" si="2"/>
        <v/>
      </c>
      <c r="N74" s="581"/>
      <c r="O74" s="355" t="str">
        <f t="shared" si="3"/>
        <v/>
      </c>
      <c r="P74" s="215"/>
      <c r="Q74" s="283"/>
    </row>
    <row r="75" spans="1:19" customFormat="1" ht="24" customHeight="1" x14ac:dyDescent="0.2">
      <c r="A75" s="147"/>
      <c r="B75" s="309"/>
      <c r="C75" s="87"/>
      <c r="D75" s="582"/>
      <c r="E75" s="583"/>
      <c r="F75" s="583"/>
      <c r="G75" s="583"/>
      <c r="H75" s="583"/>
      <c r="I75" s="583"/>
      <c r="J75" s="584"/>
      <c r="K75" s="63"/>
      <c r="L75" s="125"/>
      <c r="M75" s="580" t="str">
        <f t="shared" si="2"/>
        <v/>
      </c>
      <c r="N75" s="581"/>
      <c r="O75" s="355" t="str">
        <f t="shared" si="3"/>
        <v/>
      </c>
      <c r="P75" s="215"/>
      <c r="Q75" s="283"/>
    </row>
    <row r="76" spans="1:19" customFormat="1" ht="24" customHeight="1" x14ac:dyDescent="0.2">
      <c r="A76" s="147"/>
      <c r="B76" s="309"/>
      <c r="C76" s="87"/>
      <c r="D76" s="582"/>
      <c r="E76" s="583"/>
      <c r="F76" s="583"/>
      <c r="G76" s="583"/>
      <c r="H76" s="583"/>
      <c r="I76" s="583"/>
      <c r="J76" s="584"/>
      <c r="K76" s="63"/>
      <c r="L76" s="125"/>
      <c r="M76" s="580" t="str">
        <f t="shared" si="2"/>
        <v/>
      </c>
      <c r="N76" s="581"/>
      <c r="O76" s="355" t="str">
        <f t="shared" si="3"/>
        <v/>
      </c>
      <c r="P76" s="215"/>
      <c r="Q76" s="283"/>
    </row>
    <row r="77" spans="1:19" customFormat="1" ht="24" customHeight="1" x14ac:dyDescent="0.2">
      <c r="A77" s="147"/>
      <c r="B77" s="309"/>
      <c r="C77" s="87"/>
      <c r="D77" s="582"/>
      <c r="E77" s="583"/>
      <c r="F77" s="583"/>
      <c r="G77" s="583"/>
      <c r="H77" s="583"/>
      <c r="I77" s="583"/>
      <c r="J77" s="584"/>
      <c r="K77" s="63"/>
      <c r="L77" s="125"/>
      <c r="M77" s="580" t="str">
        <f t="shared" si="2"/>
        <v/>
      </c>
      <c r="N77" s="581"/>
      <c r="O77" s="355" t="str">
        <f t="shared" si="3"/>
        <v/>
      </c>
      <c r="P77" s="215"/>
      <c r="Q77" s="283"/>
    </row>
    <row r="78" spans="1:19" customFormat="1" ht="24" customHeight="1" x14ac:dyDescent="0.2">
      <c r="A78" s="147"/>
      <c r="B78" s="309"/>
      <c r="C78" s="87"/>
      <c r="D78" s="582"/>
      <c r="E78" s="583"/>
      <c r="F78" s="583"/>
      <c r="G78" s="583"/>
      <c r="H78" s="583"/>
      <c r="I78" s="583"/>
      <c r="J78" s="584"/>
      <c r="K78" s="63"/>
      <c r="L78" s="125"/>
      <c r="M78" s="580" t="str">
        <f t="shared" si="2"/>
        <v/>
      </c>
      <c r="N78" s="581"/>
      <c r="O78" s="355" t="str">
        <f t="shared" si="3"/>
        <v/>
      </c>
      <c r="P78" s="215"/>
      <c r="Q78" s="283"/>
    </row>
    <row r="79" spans="1:19" customFormat="1" ht="24" customHeight="1" x14ac:dyDescent="0.2">
      <c r="A79" s="147"/>
      <c r="B79" s="309"/>
      <c r="C79" s="87"/>
      <c r="D79" s="582"/>
      <c r="E79" s="583"/>
      <c r="F79" s="583"/>
      <c r="G79" s="583"/>
      <c r="H79" s="583"/>
      <c r="I79" s="583"/>
      <c r="J79" s="584"/>
      <c r="K79" s="63"/>
      <c r="L79" s="125"/>
      <c r="M79" s="580" t="str">
        <f t="shared" si="2"/>
        <v/>
      </c>
      <c r="N79" s="581"/>
      <c r="O79" s="355" t="str">
        <f t="shared" si="3"/>
        <v/>
      </c>
      <c r="P79" s="215"/>
      <c r="Q79" s="283"/>
    </row>
    <row r="80" spans="1:19" s="204" customFormat="1" ht="24" customHeight="1" x14ac:dyDescent="0.2">
      <c r="A80" s="147"/>
      <c r="B80" s="309"/>
      <c r="C80" s="87"/>
      <c r="D80" s="582"/>
      <c r="E80" s="583"/>
      <c r="F80" s="583"/>
      <c r="G80" s="583"/>
      <c r="H80" s="583"/>
      <c r="I80" s="583"/>
      <c r="J80" s="584"/>
      <c r="K80" s="63"/>
      <c r="L80" s="125"/>
      <c r="M80" s="580" t="str">
        <f t="shared" si="2"/>
        <v/>
      </c>
      <c r="N80" s="581"/>
      <c r="O80" s="355" t="str">
        <f t="shared" si="3"/>
        <v/>
      </c>
      <c r="P80" s="246"/>
      <c r="Q80" s="283"/>
    </row>
    <row r="81" spans="1:17" s="204" customFormat="1" ht="24" customHeight="1" x14ac:dyDescent="0.2">
      <c r="A81" s="147"/>
      <c r="B81" s="309"/>
      <c r="C81" s="87"/>
      <c r="D81" s="582"/>
      <c r="E81" s="583"/>
      <c r="F81" s="583"/>
      <c r="G81" s="583"/>
      <c r="H81" s="583"/>
      <c r="I81" s="583"/>
      <c r="J81" s="584"/>
      <c r="K81" s="63"/>
      <c r="L81" s="125"/>
      <c r="M81" s="580" t="str">
        <f t="shared" si="2"/>
        <v/>
      </c>
      <c r="N81" s="581"/>
      <c r="O81" s="355" t="str">
        <f t="shared" si="3"/>
        <v/>
      </c>
      <c r="P81" s="246"/>
      <c r="Q81" s="283"/>
    </row>
    <row r="82" spans="1:17" s="204" customFormat="1" ht="24" customHeight="1" x14ac:dyDescent="0.2">
      <c r="A82" s="147"/>
      <c r="B82" s="309"/>
      <c r="C82" s="87"/>
      <c r="D82" s="582"/>
      <c r="E82" s="583"/>
      <c r="F82" s="583"/>
      <c r="G82" s="583"/>
      <c r="H82" s="583"/>
      <c r="I82" s="583"/>
      <c r="J82" s="584"/>
      <c r="K82" s="63"/>
      <c r="L82" s="125"/>
      <c r="M82" s="580" t="str">
        <f t="shared" si="2"/>
        <v/>
      </c>
      <c r="N82" s="581"/>
      <c r="O82" s="355" t="str">
        <f t="shared" si="3"/>
        <v/>
      </c>
      <c r="P82" s="246"/>
      <c r="Q82" s="283"/>
    </row>
    <row r="83" spans="1:17" s="204" customFormat="1" ht="24" customHeight="1" x14ac:dyDescent="0.2">
      <c r="A83" s="147"/>
      <c r="B83" s="309"/>
      <c r="C83" s="87"/>
      <c r="D83" s="582"/>
      <c r="E83" s="583"/>
      <c r="F83" s="583"/>
      <c r="G83" s="583"/>
      <c r="H83" s="583"/>
      <c r="I83" s="583"/>
      <c r="J83" s="584"/>
      <c r="K83" s="63"/>
      <c r="L83" s="125"/>
      <c r="M83" s="580" t="str">
        <f t="shared" si="2"/>
        <v/>
      </c>
      <c r="N83" s="581"/>
      <c r="O83" s="355" t="str">
        <f t="shared" si="3"/>
        <v/>
      </c>
      <c r="P83" s="246"/>
      <c r="Q83" s="283"/>
    </row>
    <row r="84" spans="1:17" s="204" customFormat="1" ht="24" customHeight="1" x14ac:dyDescent="0.2">
      <c r="A84" s="147"/>
      <c r="B84" s="309"/>
      <c r="C84" s="87"/>
      <c r="D84" s="582"/>
      <c r="E84" s="583"/>
      <c r="F84" s="583"/>
      <c r="G84" s="583"/>
      <c r="H84" s="583"/>
      <c r="I84" s="583"/>
      <c r="J84" s="584"/>
      <c r="K84" s="63"/>
      <c r="L84" s="125"/>
      <c r="M84" s="580" t="str">
        <f t="shared" si="2"/>
        <v/>
      </c>
      <c r="N84" s="581"/>
      <c r="O84" s="355" t="str">
        <f t="shared" si="3"/>
        <v/>
      </c>
      <c r="P84" s="246"/>
      <c r="Q84" s="283"/>
    </row>
    <row r="85" spans="1:17" s="204" customFormat="1" ht="24" customHeight="1" x14ac:dyDescent="0.2">
      <c r="A85" s="147"/>
      <c r="B85" s="309"/>
      <c r="C85" s="87"/>
      <c r="D85" s="582"/>
      <c r="E85" s="583"/>
      <c r="F85" s="583"/>
      <c r="G85" s="583"/>
      <c r="H85" s="583"/>
      <c r="I85" s="583"/>
      <c r="J85" s="584"/>
      <c r="K85" s="63"/>
      <c r="L85" s="125"/>
      <c r="M85" s="580" t="str">
        <f t="shared" si="2"/>
        <v/>
      </c>
      <c r="N85" s="581"/>
      <c r="O85" s="355" t="str">
        <f t="shared" si="3"/>
        <v/>
      </c>
      <c r="P85" s="246"/>
      <c r="Q85" s="283"/>
    </row>
    <row r="86" spans="1:17" s="204" customFormat="1" ht="24" customHeight="1" x14ac:dyDescent="0.2">
      <c r="A86" s="147"/>
      <c r="B86" s="309"/>
      <c r="C86" s="87"/>
      <c r="D86" s="582"/>
      <c r="E86" s="583"/>
      <c r="F86" s="583"/>
      <c r="G86" s="583"/>
      <c r="H86" s="583"/>
      <c r="I86" s="583"/>
      <c r="J86" s="584"/>
      <c r="K86" s="63"/>
      <c r="L86" s="125"/>
      <c r="M86" s="580" t="str">
        <f t="shared" si="2"/>
        <v/>
      </c>
      <c r="N86" s="581"/>
      <c r="O86" s="355" t="str">
        <f t="shared" si="3"/>
        <v/>
      </c>
      <c r="P86" s="246"/>
      <c r="Q86" s="283"/>
    </row>
    <row r="87" spans="1:17" s="204" customFormat="1" ht="24" customHeight="1" x14ac:dyDescent="0.2">
      <c r="A87" s="147"/>
      <c r="B87" s="309"/>
      <c r="C87" s="87"/>
      <c r="D87" s="582"/>
      <c r="E87" s="583"/>
      <c r="F87" s="583"/>
      <c r="G87" s="583"/>
      <c r="H87" s="583"/>
      <c r="I87" s="583"/>
      <c r="J87" s="584"/>
      <c r="K87" s="63"/>
      <c r="L87" s="125"/>
      <c r="M87" s="580" t="str">
        <f t="shared" si="2"/>
        <v/>
      </c>
      <c r="N87" s="581"/>
      <c r="O87" s="355" t="str">
        <f t="shared" si="3"/>
        <v/>
      </c>
      <c r="P87" s="246"/>
      <c r="Q87" s="283"/>
    </row>
    <row r="88" spans="1:17" s="204" customFormat="1" ht="24" customHeight="1" x14ac:dyDescent="0.2">
      <c r="A88" s="147"/>
      <c r="B88" s="309"/>
      <c r="C88" s="87"/>
      <c r="D88" s="582"/>
      <c r="E88" s="583"/>
      <c r="F88" s="583"/>
      <c r="G88" s="583"/>
      <c r="H88" s="583"/>
      <c r="I88" s="583"/>
      <c r="J88" s="584"/>
      <c r="K88" s="63"/>
      <c r="L88" s="125"/>
      <c r="M88" s="580" t="str">
        <f t="shared" si="2"/>
        <v/>
      </c>
      <c r="N88" s="581"/>
      <c r="O88" s="355" t="str">
        <f t="shared" si="3"/>
        <v/>
      </c>
      <c r="P88" s="246"/>
      <c r="Q88" s="283"/>
    </row>
    <row r="89" spans="1:17" s="204" customFormat="1" ht="24" customHeight="1" x14ac:dyDescent="0.2">
      <c r="A89" s="147"/>
      <c r="B89" s="309"/>
      <c r="C89" s="87"/>
      <c r="D89" s="582"/>
      <c r="E89" s="583"/>
      <c r="F89" s="583"/>
      <c r="G89" s="583"/>
      <c r="H89" s="583"/>
      <c r="I89" s="583"/>
      <c r="J89" s="584"/>
      <c r="K89" s="63"/>
      <c r="L89" s="125"/>
      <c r="M89" s="580" t="str">
        <f t="shared" si="2"/>
        <v/>
      </c>
      <c r="N89" s="581"/>
      <c r="O89" s="355" t="str">
        <f t="shared" si="3"/>
        <v/>
      </c>
      <c r="P89" s="246"/>
      <c r="Q89" s="283"/>
    </row>
    <row r="90" spans="1:17" s="204" customFormat="1" ht="24" customHeight="1" x14ac:dyDescent="0.2">
      <c r="A90" s="147"/>
      <c r="B90" s="309"/>
      <c r="C90" s="87"/>
      <c r="D90" s="582"/>
      <c r="E90" s="583"/>
      <c r="F90" s="583"/>
      <c r="G90" s="583"/>
      <c r="H90" s="583"/>
      <c r="I90" s="583"/>
      <c r="J90" s="584"/>
      <c r="K90" s="63"/>
      <c r="L90" s="125"/>
      <c r="M90" s="580" t="str">
        <f t="shared" si="2"/>
        <v/>
      </c>
      <c r="N90" s="581"/>
      <c r="O90" s="355" t="str">
        <f t="shared" si="3"/>
        <v/>
      </c>
      <c r="P90" s="246"/>
      <c r="Q90" s="283"/>
    </row>
    <row r="91" spans="1:17" s="204" customFormat="1" ht="24" customHeight="1" x14ac:dyDescent="0.2">
      <c r="A91" s="147"/>
      <c r="B91" s="309"/>
      <c r="C91" s="87"/>
      <c r="D91" s="582"/>
      <c r="E91" s="583"/>
      <c r="F91" s="583"/>
      <c r="G91" s="583"/>
      <c r="H91" s="583"/>
      <c r="I91" s="583"/>
      <c r="J91" s="584"/>
      <c r="K91" s="63"/>
      <c r="L91" s="125"/>
      <c r="M91" s="580" t="str">
        <f t="shared" si="2"/>
        <v/>
      </c>
      <c r="N91" s="581"/>
      <c r="O91" s="355" t="str">
        <f t="shared" si="3"/>
        <v/>
      </c>
      <c r="P91" s="246"/>
      <c r="Q91" s="283"/>
    </row>
    <row r="92" spans="1:17" s="204" customFormat="1" ht="24" customHeight="1" x14ac:dyDescent="0.2">
      <c r="A92" s="147"/>
      <c r="B92" s="309"/>
      <c r="C92" s="87"/>
      <c r="D92" s="582"/>
      <c r="E92" s="583"/>
      <c r="F92" s="583"/>
      <c r="G92" s="583"/>
      <c r="H92" s="583"/>
      <c r="I92" s="583"/>
      <c r="J92" s="584"/>
      <c r="K92" s="63"/>
      <c r="L92" s="125"/>
      <c r="M92" s="580" t="str">
        <f t="shared" si="2"/>
        <v/>
      </c>
      <c r="N92" s="581"/>
      <c r="O92" s="355" t="str">
        <f t="shared" si="3"/>
        <v/>
      </c>
      <c r="P92" s="246"/>
      <c r="Q92" s="283"/>
    </row>
    <row r="93" spans="1:17" s="204" customFormat="1" ht="24" customHeight="1" x14ac:dyDescent="0.2">
      <c r="A93" s="147"/>
      <c r="B93" s="309"/>
      <c r="C93" s="87"/>
      <c r="D93" s="582"/>
      <c r="E93" s="583"/>
      <c r="F93" s="583"/>
      <c r="G93" s="583"/>
      <c r="H93" s="583"/>
      <c r="I93" s="583"/>
      <c r="J93" s="584"/>
      <c r="K93" s="63"/>
      <c r="L93" s="125"/>
      <c r="M93" s="580" t="str">
        <f t="shared" si="2"/>
        <v/>
      </c>
      <c r="N93" s="581"/>
      <c r="O93" s="355" t="str">
        <f t="shared" si="3"/>
        <v/>
      </c>
      <c r="P93" s="246"/>
      <c r="Q93" s="283"/>
    </row>
    <row r="94" spans="1:17" s="204" customFormat="1" ht="24" customHeight="1" x14ac:dyDescent="0.2">
      <c r="A94" s="147"/>
      <c r="B94" s="309"/>
      <c r="C94" s="87"/>
      <c r="D94" s="582"/>
      <c r="E94" s="583"/>
      <c r="F94" s="583"/>
      <c r="G94" s="583"/>
      <c r="H94" s="583"/>
      <c r="I94" s="583"/>
      <c r="J94" s="584"/>
      <c r="K94" s="63"/>
      <c r="L94" s="125"/>
      <c r="M94" s="580" t="str">
        <f t="shared" si="2"/>
        <v/>
      </c>
      <c r="N94" s="581"/>
      <c r="O94" s="355" t="str">
        <f t="shared" si="3"/>
        <v/>
      </c>
      <c r="P94" s="246"/>
      <c r="Q94" s="283"/>
    </row>
    <row r="95" spans="1:17" s="204" customFormat="1" ht="24" customHeight="1" x14ac:dyDescent="0.2">
      <c r="A95" s="147"/>
      <c r="B95" s="309"/>
      <c r="C95" s="87"/>
      <c r="D95" s="582"/>
      <c r="E95" s="583"/>
      <c r="F95" s="583"/>
      <c r="G95" s="583"/>
      <c r="H95" s="583"/>
      <c r="I95" s="583"/>
      <c r="J95" s="584"/>
      <c r="K95" s="63"/>
      <c r="L95" s="125"/>
      <c r="M95" s="580" t="str">
        <f t="shared" si="2"/>
        <v/>
      </c>
      <c r="N95" s="581"/>
      <c r="O95" s="355" t="str">
        <f t="shared" si="3"/>
        <v/>
      </c>
      <c r="P95" s="246"/>
      <c r="Q95" s="283"/>
    </row>
    <row r="96" spans="1:17" customFormat="1" ht="24" customHeight="1" x14ac:dyDescent="0.2">
      <c r="A96" s="147"/>
      <c r="B96" s="309"/>
      <c r="C96" s="87"/>
      <c r="D96" s="582"/>
      <c r="E96" s="583"/>
      <c r="F96" s="583"/>
      <c r="G96" s="583"/>
      <c r="H96" s="583"/>
      <c r="I96" s="583"/>
      <c r="J96" s="584"/>
      <c r="K96" s="63"/>
      <c r="L96" s="125"/>
      <c r="M96" s="580" t="str">
        <f t="shared" si="2"/>
        <v/>
      </c>
      <c r="N96" s="581"/>
      <c r="O96" s="355" t="str">
        <f t="shared" si="3"/>
        <v/>
      </c>
      <c r="P96" s="215"/>
      <c r="Q96" s="283"/>
    </row>
    <row r="97" spans="1:17" customFormat="1" ht="24" customHeight="1" x14ac:dyDescent="0.2">
      <c r="A97" s="147"/>
      <c r="B97" s="309"/>
      <c r="C97" s="87"/>
      <c r="D97" s="582"/>
      <c r="E97" s="583"/>
      <c r="F97" s="583"/>
      <c r="G97" s="583"/>
      <c r="H97" s="583"/>
      <c r="I97" s="583"/>
      <c r="J97" s="584"/>
      <c r="K97" s="63"/>
      <c r="L97" s="125"/>
      <c r="M97" s="580" t="str">
        <f t="shared" si="2"/>
        <v/>
      </c>
      <c r="N97" s="581"/>
      <c r="O97" s="355" t="str">
        <f t="shared" si="3"/>
        <v/>
      </c>
      <c r="P97" s="119"/>
      <c r="Q97" s="283"/>
    </row>
    <row r="98" spans="1:17" customFormat="1" ht="24" customHeight="1" x14ac:dyDescent="0.2">
      <c r="A98" s="147"/>
      <c r="B98" s="309"/>
      <c r="C98" s="87"/>
      <c r="D98" s="582"/>
      <c r="E98" s="583"/>
      <c r="F98" s="583"/>
      <c r="G98" s="583"/>
      <c r="H98" s="583"/>
      <c r="I98" s="583"/>
      <c r="J98" s="584"/>
      <c r="K98" s="63"/>
      <c r="L98" s="125"/>
      <c r="M98" s="580" t="str">
        <f t="shared" si="2"/>
        <v/>
      </c>
      <c r="N98" s="581"/>
      <c r="O98" s="355" t="str">
        <f t="shared" si="3"/>
        <v/>
      </c>
      <c r="P98" s="215"/>
      <c r="Q98" s="283"/>
    </row>
    <row r="99" spans="1:17" customFormat="1" ht="24" customHeight="1" x14ac:dyDescent="0.2">
      <c r="A99" s="147"/>
      <c r="B99" s="309"/>
      <c r="C99" s="87"/>
      <c r="D99" s="582"/>
      <c r="E99" s="583"/>
      <c r="F99" s="583"/>
      <c r="G99" s="583"/>
      <c r="H99" s="583"/>
      <c r="I99" s="583"/>
      <c r="J99" s="584"/>
      <c r="K99" s="63"/>
      <c r="L99" s="125"/>
      <c r="M99" s="580" t="str">
        <f t="shared" si="2"/>
        <v/>
      </c>
      <c r="N99" s="581"/>
      <c r="O99" s="355" t="str">
        <f t="shared" si="3"/>
        <v/>
      </c>
      <c r="P99" s="215"/>
      <c r="Q99" s="283"/>
    </row>
    <row r="100" spans="1:17" customFormat="1" ht="24" customHeight="1" x14ac:dyDescent="0.2">
      <c r="A100" s="147"/>
      <c r="B100" s="309"/>
      <c r="C100" s="87"/>
      <c r="D100" s="582"/>
      <c r="E100" s="583"/>
      <c r="F100" s="583"/>
      <c r="G100" s="583"/>
      <c r="H100" s="583"/>
      <c r="I100" s="583"/>
      <c r="J100" s="584"/>
      <c r="K100" s="63"/>
      <c r="L100" s="125"/>
      <c r="M100" s="580" t="str">
        <f t="shared" si="2"/>
        <v/>
      </c>
      <c r="N100" s="581"/>
      <c r="O100" s="355" t="str">
        <f t="shared" si="3"/>
        <v/>
      </c>
      <c r="P100" s="215"/>
      <c r="Q100" s="283"/>
    </row>
    <row r="101" spans="1:17" customFormat="1" ht="24" customHeight="1" x14ac:dyDescent="0.2">
      <c r="A101" s="147"/>
      <c r="B101" s="309"/>
      <c r="C101" s="87"/>
      <c r="D101" s="582"/>
      <c r="E101" s="583"/>
      <c r="F101" s="583"/>
      <c r="G101" s="583"/>
      <c r="H101" s="583"/>
      <c r="I101" s="583"/>
      <c r="J101" s="584"/>
      <c r="K101" s="63"/>
      <c r="L101" s="125"/>
      <c r="M101" s="580" t="str">
        <f t="shared" si="2"/>
        <v/>
      </c>
      <c r="N101" s="581"/>
      <c r="O101" s="355" t="str">
        <f t="shared" si="3"/>
        <v/>
      </c>
      <c r="P101" s="215"/>
      <c r="Q101" s="283"/>
    </row>
    <row r="102" spans="1:17" customFormat="1" ht="24" customHeight="1" x14ac:dyDescent="0.2">
      <c r="A102" s="147"/>
      <c r="B102" s="309"/>
      <c r="C102" s="87"/>
      <c r="D102" s="582"/>
      <c r="E102" s="583"/>
      <c r="F102" s="583"/>
      <c r="G102" s="583"/>
      <c r="H102" s="583"/>
      <c r="I102" s="583"/>
      <c r="J102" s="584"/>
      <c r="K102" s="63"/>
      <c r="L102" s="125"/>
      <c r="M102" s="580" t="str">
        <f t="shared" si="2"/>
        <v/>
      </c>
      <c r="N102" s="581"/>
      <c r="O102" s="355" t="str">
        <f t="shared" si="3"/>
        <v/>
      </c>
      <c r="P102" s="215"/>
      <c r="Q102" s="283"/>
    </row>
    <row r="103" spans="1:17" customFormat="1" ht="24" customHeight="1" x14ac:dyDescent="0.2">
      <c r="A103" s="147"/>
      <c r="B103" s="309"/>
      <c r="C103" s="87"/>
      <c r="D103" s="582"/>
      <c r="E103" s="583"/>
      <c r="F103" s="583"/>
      <c r="G103" s="583"/>
      <c r="H103" s="583"/>
      <c r="I103" s="583"/>
      <c r="J103" s="584"/>
      <c r="K103" s="63"/>
      <c r="L103" s="125"/>
      <c r="M103" s="580" t="str">
        <f t="shared" si="2"/>
        <v/>
      </c>
      <c r="N103" s="581"/>
      <c r="O103" s="355" t="str">
        <f t="shared" si="3"/>
        <v/>
      </c>
      <c r="P103" s="215"/>
      <c r="Q103" s="283"/>
    </row>
    <row r="104" spans="1:17" customFormat="1" ht="24" customHeight="1" x14ac:dyDescent="0.2">
      <c r="A104" s="147"/>
      <c r="B104" s="309"/>
      <c r="C104" s="87"/>
      <c r="D104" s="582"/>
      <c r="E104" s="583"/>
      <c r="F104" s="583"/>
      <c r="G104" s="583"/>
      <c r="H104" s="583"/>
      <c r="I104" s="583"/>
      <c r="J104" s="584"/>
      <c r="K104" s="63"/>
      <c r="L104" s="125"/>
      <c r="M104" s="580" t="str">
        <f t="shared" si="2"/>
        <v/>
      </c>
      <c r="N104" s="581"/>
      <c r="O104" s="355" t="str">
        <f t="shared" si="3"/>
        <v/>
      </c>
      <c r="P104" s="215"/>
      <c r="Q104" s="283"/>
    </row>
    <row r="105" spans="1:17" customFormat="1" ht="24" customHeight="1" x14ac:dyDescent="0.2">
      <c r="A105" s="147"/>
      <c r="B105" s="309"/>
      <c r="C105" s="87"/>
      <c r="D105" s="582"/>
      <c r="E105" s="583"/>
      <c r="F105" s="583"/>
      <c r="G105" s="583"/>
      <c r="H105" s="583"/>
      <c r="I105" s="583"/>
      <c r="J105" s="584"/>
      <c r="K105" s="63"/>
      <c r="L105" s="125"/>
      <c r="M105" s="580" t="str">
        <f t="shared" si="2"/>
        <v/>
      </c>
      <c r="N105" s="581"/>
      <c r="O105" s="355" t="str">
        <f t="shared" si="3"/>
        <v/>
      </c>
      <c r="P105" s="215"/>
      <c r="Q105" s="283"/>
    </row>
    <row r="106" spans="1:17" customFormat="1" ht="24" customHeight="1" x14ac:dyDescent="0.2">
      <c r="A106" s="147"/>
      <c r="B106" s="309"/>
      <c r="C106" s="87"/>
      <c r="D106" s="582"/>
      <c r="E106" s="583"/>
      <c r="F106" s="583"/>
      <c r="G106" s="583"/>
      <c r="H106" s="583"/>
      <c r="I106" s="583"/>
      <c r="J106" s="584"/>
      <c r="K106" s="63"/>
      <c r="L106" s="125"/>
      <c r="M106" s="580" t="str">
        <f t="shared" si="2"/>
        <v/>
      </c>
      <c r="N106" s="581"/>
      <c r="O106" s="355" t="str">
        <f t="shared" si="3"/>
        <v/>
      </c>
      <c r="P106" s="215"/>
      <c r="Q106" s="283"/>
    </row>
    <row r="107" spans="1:17" customFormat="1" ht="24" customHeight="1" x14ac:dyDescent="0.2">
      <c r="A107" s="147"/>
      <c r="B107" s="309"/>
      <c r="C107" s="87"/>
      <c r="D107" s="582"/>
      <c r="E107" s="583"/>
      <c r="F107" s="583"/>
      <c r="G107" s="583"/>
      <c r="H107" s="583"/>
      <c r="I107" s="583"/>
      <c r="J107" s="584"/>
      <c r="K107" s="63"/>
      <c r="L107" s="125"/>
      <c r="M107" s="580" t="str">
        <f t="shared" si="2"/>
        <v/>
      </c>
      <c r="N107" s="581"/>
      <c r="O107" s="355" t="str">
        <f t="shared" si="3"/>
        <v/>
      </c>
      <c r="P107" s="215"/>
      <c r="Q107" s="283"/>
    </row>
    <row r="108" spans="1:17" customFormat="1" ht="24" customHeight="1" x14ac:dyDescent="0.2">
      <c r="A108" s="147"/>
      <c r="B108" s="309"/>
      <c r="C108" s="87"/>
      <c r="D108" s="582"/>
      <c r="E108" s="583"/>
      <c r="F108" s="583"/>
      <c r="G108" s="583"/>
      <c r="H108" s="583"/>
      <c r="I108" s="583"/>
      <c r="J108" s="584"/>
      <c r="K108" s="63"/>
      <c r="L108" s="125"/>
      <c r="M108" s="580" t="str">
        <f t="shared" si="2"/>
        <v/>
      </c>
      <c r="N108" s="581"/>
      <c r="O108" s="355" t="str">
        <f t="shared" si="3"/>
        <v/>
      </c>
      <c r="P108" s="215"/>
      <c r="Q108" s="283"/>
    </row>
    <row r="109" spans="1:17" customFormat="1" ht="24" customHeight="1" x14ac:dyDescent="0.2">
      <c r="A109" s="147"/>
      <c r="B109" s="309"/>
      <c r="C109" s="87"/>
      <c r="D109" s="582"/>
      <c r="E109" s="583"/>
      <c r="F109" s="583"/>
      <c r="G109" s="583"/>
      <c r="H109" s="583"/>
      <c r="I109" s="583"/>
      <c r="J109" s="584"/>
      <c r="K109" s="63"/>
      <c r="L109" s="125"/>
      <c r="M109" s="580" t="str">
        <f>IF(C109*L109=0,"",C109*L109)</f>
        <v/>
      </c>
      <c r="N109" s="581"/>
      <c r="O109" s="355" t="str">
        <f t="shared" si="3"/>
        <v/>
      </c>
      <c r="P109" s="215"/>
      <c r="Q109" s="283"/>
    </row>
    <row r="110" spans="1:17" s="107" customFormat="1" ht="3" customHeight="1" x14ac:dyDescent="0.2">
      <c r="A110" s="267"/>
      <c r="B110" s="89"/>
      <c r="C110" s="89"/>
      <c r="D110" s="89"/>
      <c r="E110" s="84"/>
      <c r="F110" s="84"/>
      <c r="G110" s="84"/>
      <c r="H110" s="84"/>
      <c r="I110" s="84"/>
      <c r="J110" s="84"/>
      <c r="K110" s="63"/>
      <c r="L110" s="89"/>
      <c r="M110" s="90"/>
      <c r="N110" s="90"/>
      <c r="O110" s="90"/>
      <c r="P110" s="164"/>
      <c r="Q110" s="301"/>
    </row>
    <row r="111" spans="1:17" s="86" customFormat="1" ht="21.75" customHeight="1" x14ac:dyDescent="0.2">
      <c r="A111" s="274"/>
      <c r="B111" s="160" t="s">
        <v>62</v>
      </c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5"/>
      <c r="Q111" s="302"/>
    </row>
    <row r="112" spans="1:17" customFormat="1" ht="12.75" customHeight="1" x14ac:dyDescent="0.2">
      <c r="A112" s="183"/>
      <c r="B112" s="218" t="str">
        <f>B61</f>
        <v>FAPESP, SETEMBRO DE 2015</v>
      </c>
      <c r="C112" s="218"/>
      <c r="D112" s="218"/>
      <c r="E112" s="51"/>
      <c r="F112" s="51"/>
      <c r="G112" s="51"/>
      <c r="H112" s="51"/>
      <c r="I112" s="51"/>
      <c r="J112" s="64"/>
      <c r="K112" s="64"/>
      <c r="L112" s="51"/>
      <c r="M112" s="51"/>
      <c r="N112" s="51"/>
      <c r="O112" s="51"/>
      <c r="P112" s="98">
        <v>2</v>
      </c>
      <c r="Q112" s="182"/>
    </row>
    <row r="113" spans="1:17" customFormat="1" ht="12.75" customHeight="1" x14ac:dyDescent="0.2">
      <c r="A113" s="282"/>
      <c r="B113" s="24"/>
      <c r="C113" s="24"/>
      <c r="D113" s="24"/>
      <c r="E113" s="19"/>
      <c r="F113" s="19"/>
      <c r="G113" s="19"/>
      <c r="H113" s="19"/>
      <c r="I113" s="19"/>
      <c r="J113" s="24"/>
      <c r="K113" s="24"/>
      <c r="L113" s="19"/>
      <c r="M113" s="19"/>
      <c r="N113" s="19"/>
      <c r="O113" s="19"/>
      <c r="P113" s="19"/>
      <c r="Q113" s="283"/>
    </row>
    <row r="114" spans="1:17" customFormat="1" ht="12.75" customHeight="1" x14ac:dyDescent="0.2">
      <c r="A114" s="282"/>
      <c r="B114" s="24"/>
      <c r="C114" s="24"/>
      <c r="D114" s="24"/>
      <c r="E114" s="19"/>
      <c r="F114" s="19"/>
      <c r="G114" s="19"/>
      <c r="H114" s="19"/>
      <c r="I114" s="19"/>
      <c r="J114" s="24"/>
      <c r="K114" s="24"/>
      <c r="L114" s="19"/>
      <c r="M114" s="19"/>
      <c r="N114" s="19"/>
      <c r="O114" s="19"/>
      <c r="P114" s="19"/>
      <c r="Q114" s="261"/>
    </row>
    <row r="115" spans="1:17" customFormat="1" ht="12.75" customHeight="1" x14ac:dyDescent="0.2">
      <c r="A115" s="282"/>
      <c r="B115" s="24"/>
      <c r="C115" s="24"/>
      <c r="D115" s="24"/>
      <c r="E115" s="19"/>
      <c r="F115" s="19"/>
      <c r="G115" s="19"/>
      <c r="H115" s="19"/>
      <c r="I115" s="19"/>
      <c r="J115" s="24"/>
      <c r="K115" s="24"/>
      <c r="L115" s="19"/>
      <c r="M115" s="19"/>
      <c r="N115" s="19"/>
      <c r="O115" s="19"/>
      <c r="P115" s="19"/>
      <c r="Q115" s="261"/>
    </row>
    <row r="116" spans="1:17" customFormat="1" ht="12.75" customHeight="1" x14ac:dyDescent="0.2">
      <c r="A116" s="282"/>
      <c r="B116" s="24"/>
      <c r="C116" s="24"/>
      <c r="D116" s="24"/>
      <c r="E116" s="19"/>
      <c r="F116" s="19"/>
      <c r="G116" s="19"/>
      <c r="H116" s="19"/>
      <c r="I116" s="19"/>
      <c r="J116" s="24"/>
      <c r="K116" s="24"/>
      <c r="L116" s="19"/>
      <c r="M116" s="19"/>
      <c r="N116" s="19"/>
      <c r="O116" s="19"/>
      <c r="P116" s="19"/>
      <c r="Q116" s="261"/>
    </row>
    <row r="117" spans="1:17" customFormat="1" ht="12.75" customHeight="1" x14ac:dyDescent="0.2">
      <c r="A117" s="282"/>
      <c r="B117" s="24"/>
      <c r="C117" s="24"/>
      <c r="D117" s="24"/>
      <c r="E117" s="19"/>
      <c r="F117" s="19"/>
      <c r="G117" s="19"/>
      <c r="H117" s="19"/>
      <c r="I117" s="19"/>
      <c r="J117" s="24"/>
      <c r="K117" s="24"/>
      <c r="L117" s="19"/>
      <c r="M117" s="19"/>
      <c r="N117" s="19"/>
      <c r="O117" s="19"/>
      <c r="P117" s="19"/>
      <c r="Q117" s="261"/>
    </row>
    <row r="118" spans="1:17" customFormat="1" ht="12.75" customHeight="1" x14ac:dyDescent="0.2">
      <c r="A118" s="282"/>
      <c r="B118" s="24"/>
      <c r="C118" s="24"/>
      <c r="D118" s="24"/>
      <c r="E118" s="19"/>
      <c r="F118" s="19"/>
      <c r="G118" s="19"/>
      <c r="H118" s="19"/>
      <c r="I118" s="19"/>
      <c r="J118" s="24"/>
      <c r="K118" s="24"/>
      <c r="L118" s="19"/>
      <c r="M118" s="19"/>
      <c r="N118" s="19"/>
      <c r="O118" s="19"/>
      <c r="P118" s="19"/>
      <c r="Q118" s="261"/>
    </row>
    <row r="119" spans="1:17" customFormat="1" ht="12.75" customHeight="1" x14ac:dyDescent="0.2">
      <c r="A119" s="282"/>
      <c r="B119" s="24"/>
      <c r="C119" s="24"/>
      <c r="D119" s="24"/>
      <c r="E119" s="19"/>
      <c r="F119" s="19"/>
      <c r="G119" s="19"/>
      <c r="H119" s="19"/>
      <c r="I119" s="19"/>
      <c r="J119" s="24"/>
      <c r="K119" s="24"/>
      <c r="L119" s="19"/>
      <c r="M119" s="19"/>
      <c r="N119" s="19"/>
      <c r="O119" s="19"/>
      <c r="P119" s="19"/>
      <c r="Q119" s="261"/>
    </row>
    <row r="120" spans="1:17" customFormat="1" ht="12.75" customHeight="1" x14ac:dyDescent="0.2">
      <c r="A120" s="282"/>
      <c r="B120" s="24"/>
      <c r="C120" s="24"/>
      <c r="D120" s="24"/>
      <c r="E120" s="19"/>
      <c r="F120" s="19"/>
      <c r="G120" s="19"/>
      <c r="H120" s="19"/>
      <c r="I120" s="19"/>
      <c r="J120" s="24"/>
      <c r="K120" s="24"/>
      <c r="L120" s="19"/>
      <c r="M120" s="19"/>
      <c r="N120" s="19"/>
      <c r="O120" s="19"/>
      <c r="P120" s="19"/>
      <c r="Q120" s="261"/>
    </row>
    <row r="121" spans="1:17" customFormat="1" ht="12.75" customHeight="1" x14ac:dyDescent="0.2">
      <c r="A121" s="282"/>
      <c r="B121" s="24"/>
      <c r="C121" s="24"/>
      <c r="D121" s="24"/>
      <c r="E121" s="19"/>
      <c r="F121" s="19"/>
      <c r="G121" s="19"/>
      <c r="H121" s="19"/>
      <c r="I121" s="19"/>
      <c r="J121" s="24"/>
      <c r="K121" s="24"/>
      <c r="L121" s="19"/>
      <c r="M121" s="19"/>
      <c r="N121" s="19"/>
      <c r="O121" s="19"/>
      <c r="P121" s="19"/>
      <c r="Q121" s="261"/>
    </row>
    <row r="122" spans="1:17" customFormat="1" ht="12.75" customHeight="1" x14ac:dyDescent="0.2">
      <c r="A122" s="282"/>
      <c r="B122" s="24"/>
      <c r="C122" s="24"/>
      <c r="D122" s="24"/>
      <c r="E122" s="19"/>
      <c r="F122" s="19"/>
      <c r="G122" s="19"/>
      <c r="H122" s="19"/>
      <c r="I122" s="19"/>
      <c r="J122" s="24"/>
      <c r="K122" s="24"/>
      <c r="L122" s="19"/>
      <c r="M122" s="19"/>
      <c r="N122" s="19"/>
      <c r="O122" s="19"/>
      <c r="P122" s="19"/>
      <c r="Q122" s="261"/>
    </row>
    <row r="123" spans="1:17" customFormat="1" ht="12.75" customHeight="1" x14ac:dyDescent="0.2">
      <c r="A123" s="282"/>
      <c r="B123" s="24"/>
      <c r="C123" s="24"/>
      <c r="D123" s="24"/>
      <c r="E123" s="19"/>
      <c r="F123" s="19"/>
      <c r="G123" s="19"/>
      <c r="H123" s="19"/>
      <c r="I123" s="19"/>
      <c r="J123" s="24"/>
      <c r="K123" s="24"/>
      <c r="L123" s="19"/>
      <c r="M123" s="19"/>
      <c r="N123" s="19"/>
      <c r="O123" s="19"/>
      <c r="P123" s="19"/>
      <c r="Q123" s="261"/>
    </row>
    <row r="124" spans="1:17" customFormat="1" ht="12.75" customHeight="1" x14ac:dyDescent="0.2">
      <c r="A124" s="282"/>
      <c r="B124" s="24"/>
      <c r="C124" s="24"/>
      <c r="D124" s="24"/>
      <c r="E124" s="19"/>
      <c r="F124" s="19"/>
      <c r="G124" s="19"/>
      <c r="H124" s="19"/>
      <c r="I124" s="19"/>
      <c r="J124" s="24"/>
      <c r="K124" s="24"/>
      <c r="L124" s="19"/>
      <c r="M124" s="19"/>
      <c r="N124" s="19"/>
      <c r="O124" s="19"/>
      <c r="P124" s="19"/>
      <c r="Q124" s="261"/>
    </row>
    <row r="125" spans="1:17" customFormat="1" ht="12.75" customHeight="1" x14ac:dyDescent="0.2">
      <c r="A125" s="282"/>
      <c r="B125" s="24"/>
      <c r="C125" s="24"/>
      <c r="D125" s="24"/>
      <c r="E125" s="19"/>
      <c r="F125" s="19"/>
      <c r="G125" s="19"/>
      <c r="H125" s="19"/>
      <c r="I125" s="19"/>
      <c r="J125" s="24"/>
      <c r="K125" s="24"/>
      <c r="L125" s="19"/>
      <c r="M125" s="19"/>
      <c r="N125" s="19"/>
      <c r="O125" s="19"/>
      <c r="P125" s="19"/>
      <c r="Q125" s="261"/>
    </row>
    <row r="126" spans="1:17" customFormat="1" ht="12.75" customHeight="1" x14ac:dyDescent="0.2">
      <c r="A126" s="282"/>
      <c r="B126" s="24"/>
      <c r="C126" s="24"/>
      <c r="D126" s="24"/>
      <c r="E126" s="19"/>
      <c r="F126" s="19"/>
      <c r="G126" s="19"/>
      <c r="H126" s="19"/>
      <c r="I126" s="19"/>
      <c r="J126" s="24"/>
      <c r="K126" s="24"/>
      <c r="L126" s="19"/>
      <c r="M126" s="19"/>
      <c r="N126" s="19"/>
      <c r="O126" s="19"/>
      <c r="P126" s="19"/>
      <c r="Q126" s="261"/>
    </row>
    <row r="127" spans="1:17" customFormat="1" ht="12.75" customHeight="1" x14ac:dyDescent="0.2">
      <c r="A127" s="282"/>
      <c r="B127" s="24"/>
      <c r="C127" s="24"/>
      <c r="D127" s="24"/>
      <c r="E127" s="19"/>
      <c r="F127" s="19"/>
      <c r="G127" s="19"/>
      <c r="H127" s="19"/>
      <c r="I127" s="19"/>
      <c r="J127" s="24"/>
      <c r="K127" s="24"/>
      <c r="L127" s="19"/>
      <c r="M127" s="19"/>
      <c r="N127" s="19"/>
      <c r="O127" s="19"/>
      <c r="P127" s="19"/>
      <c r="Q127" s="261"/>
    </row>
    <row r="128" spans="1:17" customFormat="1" ht="12.75" customHeight="1" x14ac:dyDescent="0.2">
      <c r="A128" s="282"/>
      <c r="B128" s="24"/>
      <c r="C128" s="24"/>
      <c r="D128" s="24"/>
      <c r="E128" s="19"/>
      <c r="F128" s="19"/>
      <c r="G128" s="19"/>
      <c r="H128" s="19"/>
      <c r="I128" s="19"/>
      <c r="J128" s="24"/>
      <c r="K128" s="24"/>
      <c r="L128" s="19"/>
      <c r="M128" s="19"/>
      <c r="N128" s="19"/>
      <c r="O128" s="19"/>
      <c r="P128" s="19"/>
      <c r="Q128" s="261"/>
    </row>
    <row r="129" spans="1:17" customFormat="1" ht="12.75" customHeight="1" x14ac:dyDescent="0.2">
      <c r="A129" s="282"/>
      <c r="B129" s="24"/>
      <c r="C129" s="24"/>
      <c r="D129" s="24"/>
      <c r="E129" s="19"/>
      <c r="F129" s="19"/>
      <c r="G129" s="19"/>
      <c r="H129" s="19"/>
      <c r="I129" s="19"/>
      <c r="J129" s="24"/>
      <c r="K129" s="24"/>
      <c r="L129" s="19"/>
      <c r="M129" s="19"/>
      <c r="N129" s="19"/>
      <c r="O129" s="19"/>
      <c r="P129" s="19"/>
      <c r="Q129" s="261"/>
    </row>
    <row r="130" spans="1:17" customFormat="1" ht="12.75" customHeight="1" x14ac:dyDescent="0.2">
      <c r="A130" s="282"/>
      <c r="B130" s="24"/>
      <c r="C130" s="24"/>
      <c r="D130" s="24"/>
      <c r="E130" s="19"/>
      <c r="F130" s="19"/>
      <c r="G130" s="19"/>
      <c r="H130" s="19"/>
      <c r="I130" s="19"/>
      <c r="J130" s="24"/>
      <c r="K130" s="24"/>
      <c r="L130" s="19"/>
      <c r="M130" s="19"/>
      <c r="N130" s="19"/>
      <c r="O130" s="19"/>
      <c r="P130" s="19"/>
      <c r="Q130" s="261"/>
    </row>
    <row r="131" spans="1:17" customFormat="1" ht="12.75" customHeight="1" x14ac:dyDescent="0.2">
      <c r="A131" s="282"/>
      <c r="B131" s="24"/>
      <c r="C131" s="24"/>
      <c r="D131" s="24"/>
      <c r="E131" s="19"/>
      <c r="F131" s="19"/>
      <c r="G131" s="19"/>
      <c r="H131" s="19"/>
      <c r="I131" s="19"/>
      <c r="J131" s="24"/>
      <c r="K131" s="24"/>
      <c r="L131" s="19"/>
      <c r="M131" s="19"/>
      <c r="N131" s="19"/>
      <c r="O131" s="19"/>
      <c r="P131" s="19"/>
      <c r="Q131" s="261"/>
    </row>
    <row r="132" spans="1:17" customFormat="1" ht="12.75" customHeight="1" x14ac:dyDescent="0.2">
      <c r="A132" s="282"/>
      <c r="B132" s="24"/>
      <c r="C132" s="24"/>
      <c r="D132" s="24"/>
      <c r="E132" s="19"/>
      <c r="F132" s="19"/>
      <c r="G132" s="19"/>
      <c r="H132" s="19"/>
      <c r="I132" s="19"/>
      <c r="J132" s="24"/>
      <c r="K132" s="24"/>
      <c r="L132" s="19"/>
      <c r="M132" s="19"/>
      <c r="N132" s="19"/>
      <c r="O132" s="19"/>
      <c r="P132" s="19"/>
      <c r="Q132" s="261"/>
    </row>
    <row r="133" spans="1:17" customFormat="1" ht="12.75" customHeight="1" x14ac:dyDescent="0.2">
      <c r="A133" s="282"/>
      <c r="B133" s="24"/>
      <c r="C133" s="24"/>
      <c r="D133" s="24"/>
      <c r="E133" s="19"/>
      <c r="F133" s="19"/>
      <c r="G133" s="19"/>
      <c r="H133" s="19"/>
      <c r="I133" s="19"/>
      <c r="J133" s="24"/>
      <c r="K133" s="24"/>
      <c r="L133" s="19"/>
      <c r="M133" s="19"/>
      <c r="N133" s="19"/>
      <c r="O133" s="19"/>
      <c r="P133" s="19"/>
      <c r="Q133" s="261"/>
    </row>
    <row r="134" spans="1:17" customFormat="1" ht="12.75" customHeight="1" x14ac:dyDescent="0.2">
      <c r="A134" s="282"/>
      <c r="B134" s="24"/>
      <c r="C134" s="24"/>
      <c r="D134" s="24"/>
      <c r="E134" s="19"/>
      <c r="F134" s="19"/>
      <c r="G134" s="19"/>
      <c r="H134" s="19"/>
      <c r="I134" s="19"/>
      <c r="J134" s="24"/>
      <c r="K134" s="24"/>
      <c r="L134" s="19"/>
      <c r="M134" s="19"/>
      <c r="N134" s="19"/>
      <c r="O134" s="19"/>
      <c r="P134" s="19"/>
      <c r="Q134" s="261"/>
    </row>
    <row r="135" spans="1:17" customFormat="1" ht="12.75" customHeight="1" x14ac:dyDescent="0.2">
      <c r="A135" s="282"/>
      <c r="B135" s="24"/>
      <c r="C135" s="24"/>
      <c r="D135" s="24"/>
      <c r="E135" s="19"/>
      <c r="F135" s="19"/>
      <c r="G135" s="19"/>
      <c r="H135" s="19"/>
      <c r="I135" s="19"/>
      <c r="J135" s="24"/>
      <c r="K135" s="24"/>
      <c r="L135" s="19"/>
      <c r="M135" s="19"/>
      <c r="N135" s="19"/>
      <c r="O135" s="19"/>
      <c r="P135" s="19"/>
      <c r="Q135" s="261"/>
    </row>
    <row r="136" spans="1:17" customFormat="1" ht="12.75" customHeight="1" x14ac:dyDescent="0.2">
      <c r="A136" s="282"/>
      <c r="B136" s="24"/>
      <c r="C136" s="24"/>
      <c r="D136" s="24"/>
      <c r="E136" s="19"/>
      <c r="F136" s="19"/>
      <c r="G136" s="19"/>
      <c r="H136" s="19"/>
      <c r="I136" s="19"/>
      <c r="J136" s="24"/>
      <c r="K136" s="24"/>
      <c r="L136" s="19"/>
      <c r="M136" s="19"/>
      <c r="N136" s="19"/>
      <c r="O136" s="19"/>
      <c r="P136" s="19"/>
      <c r="Q136" s="261"/>
    </row>
    <row r="137" spans="1:17" customFormat="1" ht="12.75" customHeight="1" x14ac:dyDescent="0.2">
      <c r="A137" s="282"/>
      <c r="B137" s="24"/>
      <c r="C137" s="24"/>
      <c r="D137" s="24"/>
      <c r="E137" s="19"/>
      <c r="F137" s="19"/>
      <c r="G137" s="19"/>
      <c r="H137" s="19"/>
      <c r="I137" s="19"/>
      <c r="J137" s="24"/>
      <c r="K137" s="24"/>
      <c r="L137" s="19"/>
      <c r="M137" s="19"/>
      <c r="N137" s="19"/>
      <c r="O137" s="19"/>
      <c r="P137" s="19"/>
      <c r="Q137" s="261"/>
    </row>
    <row r="138" spans="1:17" customFormat="1" ht="12.75" customHeight="1" x14ac:dyDescent="0.2">
      <c r="A138" s="282"/>
      <c r="B138" s="24"/>
      <c r="C138" s="24"/>
      <c r="D138" s="24"/>
      <c r="E138" s="19"/>
      <c r="F138" s="19"/>
      <c r="G138" s="19"/>
      <c r="H138" s="19"/>
      <c r="I138" s="19"/>
      <c r="J138" s="24"/>
      <c r="K138" s="24"/>
      <c r="L138" s="19"/>
      <c r="M138" s="19"/>
      <c r="N138" s="19"/>
      <c r="O138" s="19"/>
      <c r="P138" s="19"/>
      <c r="Q138" s="261"/>
    </row>
    <row r="139" spans="1:17" customFormat="1" ht="12.75" customHeight="1" x14ac:dyDescent="0.2">
      <c r="A139" s="282"/>
      <c r="B139" s="24"/>
      <c r="C139" s="24"/>
      <c r="D139" s="24"/>
      <c r="E139" s="19"/>
      <c r="F139" s="19"/>
      <c r="G139" s="19"/>
      <c r="H139" s="19"/>
      <c r="I139" s="19"/>
      <c r="J139" s="24"/>
      <c r="K139" s="24"/>
      <c r="L139" s="19"/>
      <c r="M139" s="19"/>
      <c r="N139" s="19"/>
      <c r="O139" s="19"/>
      <c r="P139" s="19"/>
      <c r="Q139" s="261"/>
    </row>
    <row r="140" spans="1:17" customFormat="1" ht="12.75" customHeight="1" x14ac:dyDescent="0.2">
      <c r="A140" s="282"/>
      <c r="B140" s="24"/>
      <c r="C140" s="24"/>
      <c r="D140" s="24"/>
      <c r="E140" s="19"/>
      <c r="F140" s="19"/>
      <c r="G140" s="19"/>
      <c r="H140" s="19"/>
      <c r="I140" s="19"/>
      <c r="J140" s="24"/>
      <c r="K140" s="24"/>
      <c r="L140" s="19"/>
      <c r="M140" s="19"/>
      <c r="N140" s="19"/>
      <c r="O140" s="19"/>
      <c r="P140" s="19"/>
      <c r="Q140" s="261"/>
    </row>
    <row r="141" spans="1:17" customFormat="1" ht="12.75" customHeight="1" x14ac:dyDescent="0.2">
      <c r="A141" s="282"/>
      <c r="B141" s="24"/>
      <c r="C141" s="24"/>
      <c r="D141" s="24"/>
      <c r="E141" s="19"/>
      <c r="F141" s="19"/>
      <c r="G141" s="19"/>
      <c r="H141" s="19"/>
      <c r="I141" s="19"/>
      <c r="J141" s="24"/>
      <c r="K141" s="24"/>
      <c r="L141" s="19"/>
      <c r="M141" s="19"/>
      <c r="N141" s="19"/>
      <c r="O141" s="19"/>
      <c r="P141" s="19"/>
      <c r="Q141" s="261"/>
    </row>
    <row r="142" spans="1:17" customFormat="1" ht="12.75" customHeight="1" x14ac:dyDescent="0.2">
      <c r="A142" s="282"/>
      <c r="B142" s="24"/>
      <c r="C142" s="24"/>
      <c r="D142" s="24"/>
      <c r="E142" s="19"/>
      <c r="F142" s="19"/>
      <c r="G142" s="19"/>
      <c r="H142" s="19"/>
      <c r="I142" s="19"/>
      <c r="J142" s="24"/>
      <c r="K142" s="24"/>
      <c r="L142" s="19"/>
      <c r="M142" s="19"/>
      <c r="N142" s="19"/>
      <c r="O142" s="19"/>
      <c r="P142" s="19"/>
      <c r="Q142" s="261"/>
    </row>
    <row r="143" spans="1:17" customFormat="1" ht="12.75" customHeight="1" x14ac:dyDescent="0.2">
      <c r="A143" s="282"/>
      <c r="B143" s="24"/>
      <c r="C143" s="24"/>
      <c r="D143" s="24"/>
      <c r="E143" s="19"/>
      <c r="F143" s="19"/>
      <c r="G143" s="19"/>
      <c r="H143" s="19"/>
      <c r="I143" s="19"/>
      <c r="J143" s="24"/>
      <c r="K143" s="24"/>
      <c r="L143" s="19"/>
      <c r="M143" s="19"/>
      <c r="N143" s="19"/>
      <c r="O143" s="19"/>
      <c r="P143" s="19"/>
      <c r="Q143" s="261"/>
    </row>
    <row r="144" spans="1:17" customFormat="1" ht="12.75" customHeight="1" x14ac:dyDescent="0.2">
      <c r="A144" s="282"/>
      <c r="B144" s="24"/>
      <c r="C144" s="24"/>
      <c r="D144" s="24"/>
      <c r="E144" s="19"/>
      <c r="F144" s="19"/>
      <c r="G144" s="19"/>
      <c r="H144" s="19"/>
      <c r="I144" s="19"/>
      <c r="J144" s="24"/>
      <c r="K144" s="24"/>
      <c r="L144" s="19"/>
      <c r="M144" s="19"/>
      <c r="N144" s="19"/>
      <c r="O144" s="19"/>
      <c r="P144" s="19"/>
      <c r="Q144" s="261"/>
    </row>
    <row r="145" spans="1:241" customFormat="1" ht="12.75" customHeight="1" x14ac:dyDescent="0.2">
      <c r="A145" s="282"/>
      <c r="B145" s="24"/>
      <c r="C145" s="24"/>
      <c r="D145" s="24"/>
      <c r="E145" s="19"/>
      <c r="F145" s="19"/>
      <c r="G145" s="19"/>
      <c r="H145" s="19"/>
      <c r="I145" s="19"/>
      <c r="J145" s="24"/>
      <c r="K145" s="24"/>
      <c r="L145" s="19"/>
      <c r="M145" s="19"/>
      <c r="N145" s="19"/>
      <c r="O145" s="19"/>
      <c r="P145" s="19"/>
      <c r="Q145" s="261"/>
    </row>
    <row r="146" spans="1:241" customFormat="1" ht="12.75" customHeight="1" x14ac:dyDescent="0.2">
      <c r="A146" s="282"/>
      <c r="B146" s="24"/>
      <c r="C146" s="24"/>
      <c r="D146" s="24"/>
      <c r="E146" s="19"/>
      <c r="F146" s="19"/>
      <c r="G146" s="19"/>
      <c r="H146" s="19"/>
      <c r="I146" s="19"/>
      <c r="J146" s="24"/>
      <c r="K146" s="24"/>
      <c r="L146" s="19"/>
      <c r="M146" s="19"/>
      <c r="N146" s="19"/>
      <c r="O146" s="19"/>
      <c r="P146" s="19"/>
      <c r="Q146" s="261"/>
    </row>
    <row r="147" spans="1:241" customFormat="1" ht="12.75" customHeight="1" x14ac:dyDescent="0.2">
      <c r="A147" s="282"/>
      <c r="B147" s="24"/>
      <c r="C147" s="24"/>
      <c r="D147" s="24"/>
      <c r="E147" s="19"/>
      <c r="F147" s="19"/>
      <c r="G147" s="19"/>
      <c r="H147" s="19"/>
      <c r="I147" s="19"/>
      <c r="J147" s="24"/>
      <c r="K147" s="24"/>
      <c r="L147" s="19"/>
      <c r="M147" s="19"/>
      <c r="N147" s="19"/>
      <c r="O147" s="19"/>
      <c r="P147" s="19"/>
      <c r="Q147" s="261"/>
    </row>
    <row r="148" spans="1:241" customFormat="1" ht="16.5" customHeight="1" x14ac:dyDescent="0.2">
      <c r="A148" s="282"/>
      <c r="B148" s="24"/>
      <c r="C148" s="24"/>
      <c r="D148" s="24"/>
      <c r="E148" s="19"/>
      <c r="F148" s="19"/>
      <c r="G148" s="19"/>
      <c r="H148" s="19"/>
      <c r="I148" s="19"/>
      <c r="J148" s="24"/>
      <c r="K148" s="24"/>
      <c r="L148" s="19"/>
      <c r="M148" s="19"/>
      <c r="N148" s="19"/>
      <c r="O148" s="19"/>
      <c r="P148" s="19"/>
      <c r="Q148" s="261"/>
    </row>
    <row r="149" spans="1:241" customFormat="1" ht="16.5" customHeight="1" x14ac:dyDescent="0.2">
      <c r="A149" s="282"/>
      <c r="B149" s="24"/>
      <c r="C149" s="24"/>
      <c r="D149" s="24"/>
      <c r="E149" s="19"/>
      <c r="F149" s="19"/>
      <c r="G149" s="19"/>
      <c r="H149" s="19"/>
      <c r="I149" s="19"/>
      <c r="J149" s="24"/>
      <c r="K149" s="24"/>
      <c r="L149" s="19"/>
      <c r="M149" s="19"/>
      <c r="N149" s="19"/>
      <c r="O149" s="19"/>
      <c r="P149" s="19"/>
      <c r="Q149" s="261"/>
    </row>
    <row r="150" spans="1:241" customFormat="1" ht="12.75" customHeight="1" x14ac:dyDescent="0.2">
      <c r="A150" s="282"/>
      <c r="B150" s="24"/>
      <c r="C150" s="24"/>
      <c r="D150" s="24"/>
      <c r="E150" s="19"/>
      <c r="F150" s="19"/>
      <c r="G150" s="19"/>
      <c r="H150" s="19"/>
      <c r="I150" s="19"/>
      <c r="J150" s="24"/>
      <c r="K150" s="24"/>
      <c r="L150" s="19"/>
      <c r="M150" s="19"/>
      <c r="N150" s="19"/>
      <c r="O150" s="19"/>
      <c r="P150" s="19"/>
      <c r="Q150" s="261"/>
    </row>
    <row r="151" spans="1:241" customFormat="1" ht="12.75" customHeight="1" x14ac:dyDescent="0.2">
      <c r="A151" s="282"/>
      <c r="B151" s="24"/>
      <c r="C151" s="24"/>
      <c r="D151" s="24"/>
      <c r="E151" s="19"/>
      <c r="F151" s="19"/>
      <c r="G151" s="19"/>
      <c r="H151" s="19"/>
      <c r="I151" s="19"/>
      <c r="J151" s="24"/>
      <c r="K151" s="24"/>
      <c r="L151" s="19"/>
      <c r="M151" s="19"/>
      <c r="N151" s="19"/>
      <c r="O151" s="19"/>
      <c r="P151" s="19"/>
      <c r="Q151" s="261"/>
    </row>
    <row r="152" spans="1:241" customFormat="1" ht="12.75" customHeight="1" x14ac:dyDescent="0.2">
      <c r="A152" s="282"/>
      <c r="B152" s="24"/>
      <c r="C152" s="24"/>
      <c r="D152" s="24"/>
      <c r="E152" s="19"/>
      <c r="F152" s="19"/>
      <c r="G152" s="19"/>
      <c r="H152" s="19"/>
      <c r="I152" s="19"/>
      <c r="J152" s="24"/>
      <c r="K152" s="24"/>
      <c r="L152" s="19"/>
      <c r="M152" s="19"/>
      <c r="N152" s="19"/>
      <c r="O152" s="19"/>
      <c r="P152" s="19"/>
      <c r="Q152" s="261"/>
    </row>
    <row r="153" spans="1:241" customFormat="1" ht="12.75" customHeight="1" x14ac:dyDescent="0.2">
      <c r="A153" s="282"/>
      <c r="B153" s="24"/>
      <c r="C153" s="24"/>
      <c r="D153" s="24"/>
      <c r="E153" s="19"/>
      <c r="F153" s="19"/>
      <c r="G153" s="19"/>
      <c r="H153" s="19"/>
      <c r="I153" s="19"/>
      <c r="J153" s="24"/>
      <c r="K153" s="24"/>
      <c r="L153" s="19"/>
      <c r="M153" s="19"/>
      <c r="N153" s="19"/>
      <c r="O153" s="19"/>
      <c r="P153" s="19"/>
      <c r="Q153" s="262"/>
    </row>
    <row r="154" spans="1:241" customFormat="1" ht="12.75" customHeight="1" x14ac:dyDescent="0.2">
      <c r="A154" s="282"/>
      <c r="B154" s="24"/>
      <c r="C154" s="24"/>
      <c r="D154" s="24"/>
      <c r="E154" s="19"/>
      <c r="F154" s="19"/>
      <c r="G154" s="19"/>
      <c r="H154" s="19"/>
      <c r="I154" s="19"/>
      <c r="J154" s="24"/>
      <c r="K154" s="24"/>
      <c r="L154" s="19"/>
      <c r="M154" s="19"/>
      <c r="N154" s="19"/>
      <c r="O154" s="19"/>
      <c r="P154" s="19"/>
      <c r="Q154" s="261"/>
    </row>
    <row r="155" spans="1:241" customFormat="1" ht="16.5" customHeight="1" x14ac:dyDescent="0.2">
      <c r="A155" s="282"/>
      <c r="B155" s="172" t="s">
        <v>86</v>
      </c>
      <c r="C155" s="24"/>
      <c r="D155" s="24"/>
      <c r="E155" s="19"/>
      <c r="F155" s="19"/>
      <c r="G155" s="19"/>
      <c r="H155" s="19"/>
      <c r="I155" s="19"/>
      <c r="J155" s="24"/>
      <c r="K155" s="24"/>
      <c r="L155" s="19"/>
      <c r="M155" s="19"/>
      <c r="N155" s="19"/>
      <c r="O155" s="19"/>
      <c r="Q155" s="261"/>
    </row>
    <row r="156" spans="1:241" customFormat="1" ht="16.5" customHeight="1" x14ac:dyDescent="0.25">
      <c r="A156" s="282"/>
      <c r="B156" s="172" t="s">
        <v>87</v>
      </c>
      <c r="C156" s="24"/>
      <c r="D156" s="24"/>
      <c r="E156" s="19"/>
      <c r="F156" s="19"/>
      <c r="G156" s="19"/>
      <c r="H156" s="19"/>
      <c r="I156" s="19"/>
      <c r="J156" s="24"/>
      <c r="K156" s="24"/>
      <c r="L156" s="19"/>
      <c r="M156" s="19"/>
      <c r="N156" s="19"/>
      <c r="O156" s="19"/>
      <c r="Q156" s="261"/>
    </row>
    <row r="157" spans="1:241" customFormat="1" ht="12.75" customHeight="1" x14ac:dyDescent="0.2">
      <c r="A157" s="282"/>
      <c r="B157" s="24"/>
      <c r="C157" s="24"/>
      <c r="D157" s="24"/>
      <c r="E157" s="19"/>
      <c r="F157" s="19"/>
      <c r="G157" s="19"/>
      <c r="H157" s="19"/>
      <c r="I157" s="19"/>
      <c r="J157" s="24"/>
      <c r="K157" s="24"/>
      <c r="L157" s="19"/>
      <c r="M157" s="19"/>
      <c r="N157" s="19"/>
      <c r="O157" s="19"/>
      <c r="Q157" s="261"/>
    </row>
    <row r="158" spans="1:241" customFormat="1" ht="15" x14ac:dyDescent="0.2">
      <c r="A158" s="282"/>
      <c r="B158" s="113"/>
      <c r="C158" s="24"/>
      <c r="D158" s="24"/>
      <c r="E158" s="19"/>
      <c r="F158" s="19"/>
      <c r="G158" s="19"/>
      <c r="H158" s="19"/>
      <c r="I158" s="19"/>
      <c r="J158" s="24"/>
      <c r="K158" s="24"/>
      <c r="L158" s="19"/>
      <c r="M158" s="19"/>
      <c r="N158" s="19"/>
      <c r="O158" s="19"/>
      <c r="Q158" s="261"/>
    </row>
    <row r="159" spans="1:241" s="51" customFormat="1" x14ac:dyDescent="0.2">
      <c r="A159" s="181"/>
      <c r="C159" s="3"/>
      <c r="D159" s="3"/>
      <c r="E159" s="23"/>
      <c r="F159" s="23"/>
      <c r="G159" s="23"/>
      <c r="H159" s="23"/>
      <c r="I159" s="23"/>
      <c r="J159" s="3"/>
      <c r="K159" s="3"/>
      <c r="L159" s="23"/>
      <c r="M159" s="23"/>
      <c r="N159" s="23"/>
      <c r="O159" s="23"/>
      <c r="Q159" s="181"/>
    </row>
    <row r="160" spans="1:241" s="51" customFormat="1" ht="14.25" customHeight="1" x14ac:dyDescent="0.2">
      <c r="A160" s="181"/>
      <c r="B160" s="522" t="s">
        <v>63</v>
      </c>
      <c r="C160" s="522"/>
      <c r="D160" s="522"/>
      <c r="E160" s="522"/>
      <c r="F160" s="522"/>
      <c r="G160" s="522"/>
      <c r="H160" s="522"/>
      <c r="I160" s="522"/>
      <c r="J160" s="522"/>
      <c r="K160" s="522"/>
      <c r="L160" s="522"/>
      <c r="M160" s="522"/>
      <c r="N160" s="522"/>
      <c r="O160" s="522"/>
      <c r="P160" s="43"/>
      <c r="Q160" s="179"/>
      <c r="R160" s="50"/>
      <c r="S160" s="50"/>
      <c r="T160" s="50"/>
      <c r="U160" s="50"/>
      <c r="V160" s="50"/>
      <c r="W160" s="50"/>
      <c r="X160" s="50"/>
      <c r="IC160" s="50"/>
      <c r="ID160" s="50"/>
      <c r="IE160" s="50"/>
      <c r="IF160" s="50"/>
      <c r="IG160" s="50"/>
    </row>
    <row r="161" spans="1:241" s="51" customFormat="1" ht="14.25" customHeight="1" x14ac:dyDescent="0.2">
      <c r="A161" s="181"/>
      <c r="B161" s="522" t="s">
        <v>61</v>
      </c>
      <c r="C161" s="522"/>
      <c r="D161" s="522"/>
      <c r="E161" s="522"/>
      <c r="F161" s="522"/>
      <c r="G161" s="522"/>
      <c r="H161" s="522"/>
      <c r="I161" s="522"/>
      <c r="J161" s="522"/>
      <c r="K161" s="522"/>
      <c r="L161" s="522"/>
      <c r="M161" s="522"/>
      <c r="N161" s="522"/>
      <c r="O161" s="522"/>
      <c r="P161" s="43"/>
      <c r="Q161" s="179"/>
      <c r="R161" s="50"/>
      <c r="S161" s="50"/>
      <c r="T161" s="50"/>
      <c r="U161" s="50"/>
      <c r="V161" s="50"/>
      <c r="W161" s="50"/>
      <c r="X161" s="50"/>
      <c r="IC161" s="50"/>
      <c r="ID161" s="50"/>
      <c r="IE161" s="50"/>
      <c r="IF161" s="50"/>
      <c r="IG161" s="50"/>
    </row>
    <row r="162" spans="1:241" s="51" customFormat="1" ht="5.25" customHeight="1" x14ac:dyDescent="0.2">
      <c r="A162" s="18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3"/>
      <c r="N162" s="23"/>
      <c r="O162" s="23"/>
      <c r="P162" s="2"/>
      <c r="Q162" s="179"/>
      <c r="R162" s="50"/>
      <c r="S162" s="50"/>
      <c r="T162" s="50"/>
      <c r="U162" s="50"/>
      <c r="V162" s="50"/>
      <c r="W162" s="50"/>
      <c r="X162" s="50"/>
      <c r="IC162" s="50"/>
      <c r="ID162" s="50"/>
      <c r="IE162" s="50"/>
      <c r="IF162" s="50"/>
      <c r="IG162" s="50"/>
    </row>
    <row r="163" spans="1:241" s="10" customFormat="1" ht="18" customHeight="1" x14ac:dyDescent="0.2">
      <c r="A163" s="284"/>
      <c r="B163" s="500" t="s">
        <v>9</v>
      </c>
      <c r="C163" s="500"/>
      <c r="D163" s="500"/>
      <c r="E163" s="500"/>
      <c r="F163" s="500"/>
      <c r="G163" s="500"/>
      <c r="H163" s="500"/>
      <c r="I163" s="500"/>
      <c r="J163" s="500"/>
      <c r="K163" s="500"/>
      <c r="L163" s="500"/>
      <c r="M163" s="500"/>
      <c r="N163" s="500"/>
      <c r="O163" s="500"/>
      <c r="P163" s="500"/>
      <c r="Q163" s="284"/>
    </row>
    <row r="164" spans="1:241" s="51" customFormat="1" ht="14.25" customHeight="1" x14ac:dyDescent="0.2">
      <c r="A164" s="181"/>
      <c r="B164" s="44" t="s">
        <v>64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3"/>
      <c r="N164" s="23"/>
      <c r="O164" s="23"/>
      <c r="P164" s="2"/>
      <c r="Q164" s="179"/>
      <c r="R164" s="50"/>
      <c r="S164" s="50"/>
      <c r="T164" s="50"/>
      <c r="U164" s="50"/>
      <c r="V164" s="50"/>
      <c r="W164" s="50"/>
      <c r="X164" s="50"/>
      <c r="IC164" s="50"/>
      <c r="ID164" s="50"/>
      <c r="IE164" s="50"/>
      <c r="IF164" s="50"/>
      <c r="IG164" s="50"/>
    </row>
    <row r="165" spans="1:241" s="51" customFormat="1" ht="14.25" customHeight="1" x14ac:dyDescent="0.2">
      <c r="A165" s="181"/>
      <c r="B165" s="44" t="s">
        <v>65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3"/>
      <c r="N165" s="23"/>
      <c r="O165" s="23"/>
      <c r="P165" s="2"/>
      <c r="Q165" s="179"/>
      <c r="R165" s="50"/>
      <c r="S165" s="50"/>
      <c r="T165" s="50"/>
      <c r="U165" s="50"/>
      <c r="V165" s="50"/>
      <c r="W165" s="50"/>
      <c r="X165" s="50"/>
      <c r="IC165" s="50"/>
      <c r="ID165" s="50"/>
      <c r="IE165" s="50"/>
      <c r="IF165" s="50"/>
      <c r="IG165" s="50"/>
    </row>
    <row r="166" spans="1:241" s="51" customFormat="1" ht="14.25" customHeight="1" x14ac:dyDescent="0.2">
      <c r="A166" s="181"/>
      <c r="B166" s="44" t="s">
        <v>113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3"/>
      <c r="N166" s="23"/>
      <c r="O166" s="23"/>
      <c r="P166" s="2"/>
      <c r="Q166" s="179"/>
      <c r="R166" s="50"/>
      <c r="S166" s="50"/>
      <c r="T166" s="50"/>
      <c r="U166" s="50"/>
      <c r="V166" s="50"/>
      <c r="W166" s="50"/>
      <c r="X166" s="50"/>
      <c r="IC166" s="50"/>
      <c r="ID166" s="50"/>
      <c r="IE166" s="50"/>
      <c r="IF166" s="50"/>
      <c r="IG166" s="50"/>
    </row>
    <row r="167" spans="1:241" s="23" customFormat="1" ht="14.25" customHeight="1" x14ac:dyDescent="0.2">
      <c r="A167" s="181"/>
      <c r="B167" s="44" t="s">
        <v>114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179"/>
      <c r="R167" s="2"/>
      <c r="S167" s="2"/>
      <c r="T167" s="2"/>
      <c r="U167" s="2"/>
      <c r="V167" s="2"/>
      <c r="W167" s="2"/>
      <c r="X167" s="2"/>
      <c r="IC167" s="59"/>
      <c r="ID167" s="59"/>
      <c r="IE167" s="59"/>
      <c r="IF167" s="59"/>
      <c r="IG167" s="59"/>
    </row>
    <row r="168" spans="1:241" s="23" customFormat="1" ht="14.25" customHeight="1" x14ac:dyDescent="0.2">
      <c r="A168" s="181"/>
      <c r="B168" s="44" t="s">
        <v>119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179"/>
      <c r="R168" s="2"/>
      <c r="S168" s="2"/>
      <c r="T168" s="2"/>
      <c r="U168" s="2"/>
      <c r="V168" s="2"/>
      <c r="W168" s="2"/>
      <c r="X168" s="2"/>
      <c r="IC168" s="57"/>
      <c r="ID168" s="57"/>
      <c r="IE168" s="57"/>
      <c r="IF168" s="57"/>
      <c r="IG168" s="57"/>
    </row>
    <row r="169" spans="1:241" s="23" customFormat="1" ht="14.25" customHeight="1" x14ac:dyDescent="0.2">
      <c r="A169" s="181"/>
      <c r="B169" s="44" t="s">
        <v>118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179"/>
      <c r="R169" s="2"/>
      <c r="S169" s="2"/>
      <c r="T169" s="2"/>
      <c r="U169" s="2"/>
      <c r="V169" s="2"/>
      <c r="W169" s="2"/>
      <c r="X169" s="2"/>
      <c r="IC169" s="57"/>
      <c r="ID169" s="57"/>
      <c r="IE169" s="57"/>
      <c r="IF169" s="57"/>
      <c r="IG169" s="57"/>
    </row>
    <row r="170" spans="1:241" s="23" customFormat="1" ht="14.25" customHeight="1" x14ac:dyDescent="0.2">
      <c r="A170" s="181"/>
      <c r="B170" s="44" t="s">
        <v>115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179"/>
      <c r="R170" s="2"/>
      <c r="S170" s="2"/>
      <c r="T170" s="2"/>
      <c r="U170" s="2"/>
      <c r="V170" s="2"/>
      <c r="W170" s="2"/>
      <c r="X170" s="2"/>
    </row>
    <row r="171" spans="1:241" s="23" customFormat="1" ht="14.25" customHeight="1" x14ac:dyDescent="0.2">
      <c r="A171" s="181"/>
      <c r="B171" s="44" t="s">
        <v>120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179"/>
      <c r="R171" s="2"/>
      <c r="S171" s="2"/>
      <c r="T171" s="2"/>
      <c r="U171" s="2"/>
      <c r="V171" s="2"/>
      <c r="W171" s="2"/>
      <c r="X171" s="2"/>
      <c r="IC171" s="14"/>
      <c r="ID171" s="14"/>
      <c r="IE171" s="14"/>
      <c r="IF171" s="14"/>
      <c r="IG171" s="14"/>
    </row>
    <row r="172" spans="1:241" s="23" customFormat="1" ht="14.25" customHeight="1" x14ac:dyDescent="0.2">
      <c r="A172" s="181"/>
      <c r="B172" s="44" t="s">
        <v>116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179"/>
      <c r="R172" s="2"/>
      <c r="S172" s="2"/>
      <c r="T172" s="2"/>
      <c r="U172" s="2"/>
      <c r="V172" s="2"/>
      <c r="W172" s="2"/>
      <c r="X172" s="2"/>
      <c r="IC172" s="57"/>
      <c r="ID172" s="57"/>
      <c r="IE172" s="57"/>
      <c r="IF172" s="57"/>
      <c r="IG172" s="57"/>
    </row>
    <row r="173" spans="1:241" s="23" customFormat="1" ht="14.25" customHeight="1" x14ac:dyDescent="0.2">
      <c r="A173" s="181"/>
      <c r="B173" s="44" t="s">
        <v>121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179"/>
      <c r="R173" s="2"/>
      <c r="S173" s="2"/>
      <c r="T173" s="2"/>
      <c r="U173" s="2"/>
      <c r="V173" s="2"/>
      <c r="W173" s="2"/>
      <c r="X173" s="2"/>
    </row>
    <row r="174" spans="1:241" s="23" customFormat="1" ht="14.25" customHeight="1" x14ac:dyDescent="0.2">
      <c r="A174" s="181"/>
      <c r="B174" s="45" t="s">
        <v>117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179"/>
      <c r="R174" s="2"/>
      <c r="S174" s="2"/>
      <c r="T174" s="2"/>
      <c r="U174" s="2"/>
      <c r="V174" s="2"/>
      <c r="W174" s="2"/>
      <c r="X174" s="2"/>
      <c r="IC174" s="57"/>
      <c r="ID174" s="57"/>
      <c r="IE174" s="57"/>
      <c r="IF174" s="57"/>
      <c r="IG174" s="57"/>
    </row>
    <row r="175" spans="1:241" s="23" customFormat="1" ht="14.25" customHeight="1" x14ac:dyDescent="0.2">
      <c r="A175" s="181"/>
      <c r="B175" s="45" t="s">
        <v>39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179"/>
      <c r="R175" s="2"/>
      <c r="S175" s="2"/>
      <c r="T175" s="2"/>
      <c r="U175" s="2"/>
      <c r="V175" s="2"/>
      <c r="W175" s="2"/>
      <c r="X175" s="2"/>
      <c r="IE175" s="59"/>
    </row>
    <row r="176" spans="1:241" s="23" customFormat="1" ht="14.25" customHeight="1" x14ac:dyDescent="0.2">
      <c r="A176" s="181"/>
      <c r="B176" s="44" t="s">
        <v>66</v>
      </c>
      <c r="C176" s="56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179"/>
      <c r="R176" s="2"/>
      <c r="S176" s="2"/>
      <c r="T176" s="2"/>
      <c r="U176" s="2"/>
      <c r="V176" s="2"/>
      <c r="W176" s="2"/>
      <c r="X176" s="2"/>
    </row>
    <row r="177" spans="1:24" s="23" customFormat="1" ht="14.25" customHeight="1" x14ac:dyDescent="0.2">
      <c r="A177" s="181"/>
      <c r="B177" s="45" t="s">
        <v>67</v>
      </c>
      <c r="C177" s="56"/>
      <c r="D177" s="2"/>
      <c r="E177" s="2"/>
      <c r="F177" s="2"/>
      <c r="G177" s="2"/>
      <c r="H177" s="2"/>
      <c r="I177" s="2"/>
      <c r="J177" s="2"/>
      <c r="K177" s="2"/>
      <c r="L177" s="2"/>
      <c r="P177" s="152"/>
      <c r="Q177" s="303"/>
      <c r="R177" s="2"/>
      <c r="S177" s="2"/>
      <c r="T177" s="2"/>
      <c r="U177" s="2"/>
      <c r="V177" s="2"/>
      <c r="W177" s="2"/>
      <c r="X177" s="2"/>
    </row>
    <row r="178" spans="1:24" s="23" customFormat="1" ht="14.25" customHeight="1" x14ac:dyDescent="0.2">
      <c r="A178" s="181"/>
      <c r="B178" s="115" t="s">
        <v>68</v>
      </c>
      <c r="C178" s="56"/>
      <c r="D178" s="2"/>
      <c r="E178" s="2"/>
      <c r="F178" s="2"/>
      <c r="G178" s="2"/>
      <c r="H178" s="2"/>
      <c r="I178" s="2"/>
      <c r="J178" s="2"/>
      <c r="K178" s="2"/>
      <c r="L178" s="2"/>
      <c r="P178" s="151"/>
      <c r="Q178" s="304"/>
      <c r="R178" s="2"/>
      <c r="S178" s="2"/>
      <c r="T178" s="2"/>
      <c r="U178" s="2"/>
      <c r="V178" s="2"/>
      <c r="W178" s="2"/>
      <c r="X178" s="2"/>
    </row>
    <row r="179" spans="1:24" s="23" customFormat="1" ht="20.25" customHeight="1" x14ac:dyDescent="0.2">
      <c r="A179" s="181"/>
      <c r="B179" s="56" t="s">
        <v>69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45"/>
      <c r="Q179" s="257"/>
      <c r="R179" s="2"/>
      <c r="S179" s="2"/>
      <c r="T179" s="2"/>
      <c r="U179" s="2"/>
      <c r="V179" s="2"/>
      <c r="W179" s="2"/>
      <c r="X179" s="2"/>
    </row>
    <row r="180" spans="1:24" s="23" customFormat="1" ht="6" customHeight="1" x14ac:dyDescent="0.2">
      <c r="A180" s="179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52"/>
      <c r="Q180" s="303"/>
    </row>
    <row r="181" spans="1:24" s="39" customFormat="1" ht="15" customHeight="1" x14ac:dyDescent="0.2">
      <c r="A181" s="287"/>
      <c r="B181" s="144" t="s">
        <v>18</v>
      </c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145"/>
      <c r="Q181" s="257"/>
      <c r="R181" s="38"/>
      <c r="S181" s="38"/>
      <c r="T181" s="38"/>
    </row>
    <row r="182" spans="1:24" s="39" customFormat="1" ht="7.5" customHeight="1" x14ac:dyDescent="0.2">
      <c r="A182" s="287"/>
      <c r="B182" s="144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145"/>
      <c r="Q182" s="257"/>
      <c r="R182" s="38"/>
      <c r="S182" s="38"/>
      <c r="T182" s="38"/>
    </row>
    <row r="183" spans="1:24" s="145" customFormat="1" ht="21" customHeight="1" x14ac:dyDescent="0.2">
      <c r="A183" s="307"/>
      <c r="B183" s="216" t="s">
        <v>73</v>
      </c>
      <c r="C183" s="76" t="s">
        <v>15</v>
      </c>
      <c r="D183" s="75" t="s">
        <v>16</v>
      </c>
      <c r="E183" s="77">
        <v>1</v>
      </c>
      <c r="F183" s="80"/>
      <c r="G183" s="216" t="s">
        <v>77</v>
      </c>
      <c r="H183" s="78" t="s">
        <v>17</v>
      </c>
      <c r="I183" s="75" t="s">
        <v>52</v>
      </c>
      <c r="J183" s="217">
        <v>1.24</v>
      </c>
      <c r="K183" s="80"/>
      <c r="L183" s="216" t="s">
        <v>74</v>
      </c>
      <c r="M183" s="78" t="s">
        <v>44</v>
      </c>
      <c r="N183" s="75" t="s">
        <v>16</v>
      </c>
      <c r="O183" s="217">
        <v>1.78</v>
      </c>
      <c r="Q183" s="257"/>
      <c r="R183" s="146"/>
      <c r="S183" s="146"/>
      <c r="T183" s="146"/>
    </row>
    <row r="184" spans="1:24" s="229" customFormat="1" ht="7.5" customHeight="1" x14ac:dyDescent="0.2">
      <c r="A184" s="227"/>
      <c r="B184" s="228"/>
      <c r="C184" s="228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305"/>
      <c r="R184" s="35"/>
      <c r="S184" s="35"/>
      <c r="T184" s="35"/>
    </row>
    <row r="185" spans="1:24" ht="12.75" customHeight="1" x14ac:dyDescent="0.2">
      <c r="A185" s="267"/>
      <c r="B185" s="594" t="s">
        <v>1</v>
      </c>
      <c r="C185" s="531" t="s">
        <v>7</v>
      </c>
      <c r="D185" s="572" t="s">
        <v>8</v>
      </c>
      <c r="E185" s="573"/>
      <c r="F185" s="573"/>
      <c r="G185" s="573"/>
      <c r="H185" s="573"/>
      <c r="I185" s="573"/>
      <c r="J185" s="596"/>
      <c r="K185" s="589" t="s">
        <v>51</v>
      </c>
      <c r="L185" s="531" t="s">
        <v>3</v>
      </c>
      <c r="M185" s="533" t="s">
        <v>95</v>
      </c>
      <c r="N185" s="586"/>
      <c r="O185" s="585" t="s">
        <v>96</v>
      </c>
      <c r="P185" s="535" t="s">
        <v>2</v>
      </c>
      <c r="Q185" s="258"/>
    </row>
    <row r="186" spans="1:24" s="37" customFormat="1" ht="27.75" customHeight="1" x14ac:dyDescent="0.2">
      <c r="A186" s="274"/>
      <c r="B186" s="595"/>
      <c r="C186" s="568"/>
      <c r="D186" s="574"/>
      <c r="E186" s="575"/>
      <c r="F186" s="575"/>
      <c r="G186" s="575"/>
      <c r="H186" s="575"/>
      <c r="I186" s="575"/>
      <c r="J186" s="597"/>
      <c r="K186" s="590"/>
      <c r="L186" s="532"/>
      <c r="M186" s="587"/>
      <c r="N186" s="588"/>
      <c r="O186" s="585"/>
      <c r="P186" s="538"/>
      <c r="Q186" s="259"/>
      <c r="R186" s="54" t="e">
        <f>IF(#REF!&lt;&gt;0,#REF!,"")</f>
        <v>#REF!</v>
      </c>
      <c r="S186" s="55">
        <f>$E$14</f>
        <v>1</v>
      </c>
    </row>
    <row r="187" spans="1:24" ht="17.25" customHeight="1" x14ac:dyDescent="0.2">
      <c r="A187" s="147"/>
      <c r="B187" s="221">
        <v>1</v>
      </c>
      <c r="C187" s="148">
        <v>1</v>
      </c>
      <c r="D187" s="614" t="s">
        <v>70</v>
      </c>
      <c r="E187" s="615"/>
      <c r="F187" s="615"/>
      <c r="G187" s="615"/>
      <c r="H187" s="615"/>
      <c r="I187" s="615"/>
      <c r="J187" s="616"/>
      <c r="K187" s="134" t="s">
        <v>15</v>
      </c>
      <c r="L187" s="219">
        <v>1200</v>
      </c>
      <c r="M187" s="612">
        <f>C187*L187</f>
        <v>1200</v>
      </c>
      <c r="N187" s="613"/>
      <c r="O187" s="247" t="e">
        <f>IF(M187&lt;&gt;0,INDEX($S$186:$S$189,MATCH(K187,$R$186:$R$189,0))*M187,"")</f>
        <v>#N/A</v>
      </c>
      <c r="P187" s="197"/>
      <c r="Q187" s="262"/>
      <c r="R187" s="54" t="e">
        <f>IF(#REF!&lt;&gt;0,#REF!,"")</f>
        <v>#REF!</v>
      </c>
      <c r="S187" s="55">
        <f>$J$14</f>
        <v>0</v>
      </c>
    </row>
    <row r="188" spans="1:24" ht="17.25" customHeight="1" x14ac:dyDescent="0.2">
      <c r="A188" s="147"/>
      <c r="B188" s="221" t="s">
        <v>11</v>
      </c>
      <c r="C188" s="148">
        <v>1</v>
      </c>
      <c r="D188" s="614" t="s">
        <v>46</v>
      </c>
      <c r="E188" s="615"/>
      <c r="F188" s="615"/>
      <c r="G188" s="615"/>
      <c r="H188" s="615"/>
      <c r="I188" s="615"/>
      <c r="J188" s="616"/>
      <c r="K188" s="214" t="s">
        <v>17</v>
      </c>
      <c r="L188" s="219">
        <v>240</v>
      </c>
      <c r="M188" s="612">
        <f>C188*L188</f>
        <v>240</v>
      </c>
      <c r="N188" s="613"/>
      <c r="O188" s="247">
        <f>M188*J183</f>
        <v>297.60000000000002</v>
      </c>
      <c r="P188" s="197"/>
      <c r="Q188" s="281"/>
      <c r="R188" s="54" t="e">
        <f>IF(#REF!&lt;&gt;0,#REF!,"")</f>
        <v>#REF!</v>
      </c>
      <c r="S188" s="55">
        <f>$O$14</f>
        <v>0</v>
      </c>
    </row>
    <row r="189" spans="1:24" ht="17.25" customHeight="1" x14ac:dyDescent="0.2">
      <c r="A189" s="147"/>
      <c r="B189" s="221">
        <v>2</v>
      </c>
      <c r="C189" s="148">
        <v>1</v>
      </c>
      <c r="D189" s="614" t="s">
        <v>71</v>
      </c>
      <c r="E189" s="615"/>
      <c r="F189" s="615"/>
      <c r="G189" s="615"/>
      <c r="H189" s="615"/>
      <c r="I189" s="615"/>
      <c r="J189" s="616"/>
      <c r="K189" s="214" t="s">
        <v>44</v>
      </c>
      <c r="L189" s="219">
        <v>456</v>
      </c>
      <c r="M189" s="612">
        <f>C189*L189</f>
        <v>456</v>
      </c>
      <c r="N189" s="613"/>
      <c r="O189" s="247" t="e">
        <f>IF(M189&lt;&gt;0,INDEX($S$186:$S$189,MATCH(K189,$R$186:$R$189,0))*M189,"")</f>
        <v>#N/A</v>
      </c>
      <c r="P189" s="197"/>
      <c r="Q189" s="281"/>
      <c r="R189" s="54"/>
      <c r="S189" s="55"/>
    </row>
    <row r="190" spans="1:24" ht="17.25" customHeight="1" x14ac:dyDescent="0.2">
      <c r="A190" s="147"/>
      <c r="B190" s="221" t="s">
        <v>48</v>
      </c>
      <c r="C190" s="148">
        <v>1</v>
      </c>
      <c r="D190" s="614" t="s">
        <v>46</v>
      </c>
      <c r="E190" s="615"/>
      <c r="F190" s="615"/>
      <c r="G190" s="615"/>
      <c r="H190" s="615"/>
      <c r="I190" s="615"/>
      <c r="J190" s="616"/>
      <c r="K190" s="214" t="s">
        <v>44</v>
      </c>
      <c r="L190" s="219">
        <v>45</v>
      </c>
      <c r="M190" s="612">
        <f>C190*L190</f>
        <v>45</v>
      </c>
      <c r="N190" s="613"/>
      <c r="O190" s="247" t="e">
        <f>IF(M190&lt;&gt;0,INDEX($S$186:$S$189,MATCH(K190,$R$186:$R$189,0))*M190,"")</f>
        <v>#N/A</v>
      </c>
      <c r="P190" s="197"/>
      <c r="Q190" s="281"/>
      <c r="R190" s="54"/>
      <c r="S190" s="55"/>
    </row>
    <row r="191" spans="1:24" ht="18.75" customHeight="1" x14ac:dyDescent="0.2">
      <c r="A191" s="267"/>
      <c r="B191" s="198"/>
      <c r="C191" s="222"/>
      <c r="D191" s="129"/>
      <c r="E191" s="149"/>
      <c r="F191" s="149"/>
      <c r="G191" s="149"/>
      <c r="H191" s="149"/>
      <c r="I191" s="617"/>
      <c r="J191" s="617"/>
      <c r="K191" s="617"/>
      <c r="L191" s="617"/>
      <c r="M191" s="610" t="s">
        <v>5</v>
      </c>
      <c r="N191" s="611"/>
      <c r="O191" s="253" t="e">
        <f>SUM(O187:O190)</f>
        <v>#N/A</v>
      </c>
      <c r="P191" s="197"/>
      <c r="Q191" s="281"/>
      <c r="R191" s="54"/>
      <c r="S191" s="55"/>
    </row>
    <row r="192" spans="1:24" s="41" customFormat="1" ht="5.25" customHeight="1" x14ac:dyDescent="0.2">
      <c r="A192" s="267"/>
      <c r="B192" s="16"/>
      <c r="C192" s="16"/>
      <c r="D192" s="16"/>
      <c r="E192" s="1"/>
      <c r="F192" s="1"/>
      <c r="G192" s="1"/>
      <c r="H192" s="1"/>
      <c r="I192" s="1"/>
      <c r="J192" s="1"/>
      <c r="K192" s="16"/>
      <c r="L192" s="16"/>
      <c r="M192" s="150"/>
      <c r="N192" s="150"/>
      <c r="O192" s="150"/>
      <c r="P192" s="164"/>
      <c r="Q192" s="301"/>
    </row>
    <row r="193" spans="1:17" s="37" customFormat="1" ht="23.25" customHeight="1" x14ac:dyDescent="0.2">
      <c r="A193" s="274"/>
      <c r="B193" s="607" t="s">
        <v>62</v>
      </c>
      <c r="C193" s="608"/>
      <c r="D193" s="608"/>
      <c r="E193" s="608"/>
      <c r="F193" s="608"/>
      <c r="G193" s="608"/>
      <c r="H193" s="608"/>
      <c r="I193" s="608"/>
      <c r="J193" s="608"/>
      <c r="K193" s="608"/>
      <c r="L193" s="608"/>
      <c r="M193" s="608"/>
      <c r="N193" s="608"/>
      <c r="O193" s="608"/>
      <c r="P193" s="609"/>
      <c r="Q193" s="302"/>
    </row>
    <row r="194" spans="1:17" ht="12.75" customHeight="1" x14ac:dyDescent="0.2">
      <c r="A194" s="267"/>
      <c r="B194" s="218" t="str">
        <f>B112</f>
        <v>FAPESP, SETEMBRO DE 2015</v>
      </c>
      <c r="C194" s="220"/>
      <c r="D194" s="220"/>
      <c r="E194" s="23"/>
      <c r="F194" s="23"/>
      <c r="G194" s="23"/>
      <c r="H194" s="23"/>
      <c r="I194" s="23"/>
      <c r="J194" s="3"/>
      <c r="K194" s="3"/>
      <c r="L194" s="23"/>
      <c r="M194" s="23"/>
      <c r="N194" s="23"/>
      <c r="O194" s="23"/>
      <c r="P194" s="243"/>
      <c r="Q194" s="182"/>
    </row>
    <row r="195" spans="1:17" s="23" customFormat="1" ht="11.25" hidden="1" customHeight="1" x14ac:dyDescent="0.2">
      <c r="A195" s="179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181"/>
    </row>
    <row r="196" spans="1:17" hidden="1" x14ac:dyDescent="0.2"/>
    <row r="197" spans="1:17" hidden="1" x14ac:dyDescent="0.2"/>
    <row r="198" spans="1:17" hidden="1" x14ac:dyDescent="0.2"/>
    <row r="199" spans="1:17" hidden="1" x14ac:dyDescent="0.2"/>
    <row r="200" spans="1:17" hidden="1" x14ac:dyDescent="0.2"/>
    <row r="201" spans="1:17" hidden="1" x14ac:dyDescent="0.2"/>
    <row r="202" spans="1:17" hidden="1" x14ac:dyDescent="0.2"/>
    <row r="203" spans="1:17" x14ac:dyDescent="0.2"/>
    <row r="204" spans="1:17" x14ac:dyDescent="0.2"/>
    <row r="205" spans="1:17" x14ac:dyDescent="0.2"/>
    <row r="206" spans="1:17" x14ac:dyDescent="0.2"/>
    <row r="207" spans="1:17" x14ac:dyDescent="0.2"/>
    <row r="208" spans="1:17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</sheetData>
  <sheetProtection algorithmName="SHA-512" hashValue="O+5/Zcq+/MIutM/cWLQT8p0GQE8uOD72uv1nSGQsbNPl6cPx8aAw3Xkja6gV10b+0ehow2XqbAL22sgadKTMPw==" saltValue="v2F2FGDqiqv1H9eokZtzEQ==" spinCount="100000" sheet="1" objects="1" scenarios="1"/>
  <mergeCells count="206"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M54:N54"/>
    <mergeCell ref="M45:N45"/>
    <mergeCell ref="B11:C11"/>
    <mergeCell ref="D11:F11"/>
    <mergeCell ref="O21:O22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3:J23"/>
    <mergeCell ref="B18:C18"/>
    <mergeCell ref="B21:B22"/>
    <mergeCell ref="C21:C22"/>
    <mergeCell ref="D21:J22"/>
    <mergeCell ref="K21:K22"/>
    <mergeCell ref="M23:N23"/>
    <mergeCell ref="D24:J24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75:J75"/>
    <mergeCell ref="D73:J73"/>
    <mergeCell ref="M73:N73"/>
    <mergeCell ref="D70:J70"/>
    <mergeCell ref="M76:N76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D45:J45"/>
    <mergeCell ref="D50:J50"/>
    <mergeCell ref="D47:J47"/>
    <mergeCell ref="L21:L22"/>
    <mergeCell ref="M21:N22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M91:N91"/>
    <mergeCell ref="D83:J83"/>
    <mergeCell ref="M92:N92"/>
    <mergeCell ref="D84:J84"/>
    <mergeCell ref="D85:J85"/>
    <mergeCell ref="D86:J86"/>
    <mergeCell ref="D91:J91"/>
    <mergeCell ref="D79:J79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B163:P163"/>
    <mergeCell ref="D101:J101"/>
    <mergeCell ref="M101:N10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B8:P8"/>
    <mergeCell ref="F9:P9"/>
    <mergeCell ref="D18:F18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1:P22"/>
  </mergeCells>
  <conditionalFormatting sqref="L187:M190 L65:L109 L23:L58">
    <cfRule type="cellIs" dxfId="31" priority="63" stopIfTrue="1" operator="equal">
      <formula>0</formula>
    </cfRule>
  </conditionalFormatting>
  <conditionalFormatting sqref="D187:H190">
    <cfRule type="cellIs" dxfId="30" priority="62" stopIfTrue="1" operator="equal">
      <formula>0</formula>
    </cfRule>
  </conditionalFormatting>
  <conditionalFormatting sqref="O191">
    <cfRule type="cellIs" dxfId="29" priority="60" stopIfTrue="1" operator="equal">
      <formula>0</formula>
    </cfRule>
  </conditionalFormatting>
  <conditionalFormatting sqref="C183 J183 H183 M183 E183 O183 M16 J14 H14 O14 O16 C14 E14 C16 E16 J16 H16 M14">
    <cfRule type="cellIs" dxfId="28" priority="59" stopIfTrue="1" operator="equal">
      <formula>0</formula>
    </cfRule>
  </conditionalFormatting>
  <conditionalFormatting sqref="B187:C190 K187:K190 B65 C65:H109 C56:D58 C23:H55 K23:K58 K65:K110">
    <cfRule type="cellIs" dxfId="27" priority="58" stopIfTrue="1" operator="equal">
      <formula>0</formula>
    </cfRule>
  </conditionalFormatting>
  <conditionalFormatting sqref="O23:O58 O65:O109">
    <cfRule type="cellIs" dxfId="26" priority="54" stopIfTrue="1" operator="equal">
      <formula>""</formula>
    </cfRule>
  </conditionalFormatting>
  <conditionalFormatting sqref="D18 M23:O58 M65:O109">
    <cfRule type="cellIs" dxfId="25" priority="49" stopIfTrue="1" operator="equal">
      <formula>""</formula>
    </cfRule>
  </conditionalFormatting>
  <conditionalFormatting sqref="F9:L9">
    <cfRule type="cellIs" dxfId="24" priority="34" stopIfTrue="1" operator="equal">
      <formula>""</formula>
    </cfRule>
  </conditionalFormatting>
  <conditionalFormatting sqref="M65:N109 M23:N58">
    <cfRule type="cellIs" dxfId="23" priority="21" operator="equal">
      <formula>0</formula>
    </cfRule>
  </conditionalFormatting>
  <conditionalFormatting sqref="D11:F11">
    <cfRule type="cellIs" dxfId="22" priority="19" stopIfTrue="1" operator="equal">
      <formula>""</formula>
    </cfRule>
  </conditionalFormatting>
  <conditionalFormatting sqref="D11 F9:P9">
    <cfRule type="cellIs" dxfId="21" priority="13" stopIfTrue="1" operator="equal">
      <formula>""</formula>
    </cfRule>
  </conditionalFormatting>
  <dataValidations xWindow="840" yWindow="462" count="18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3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 K110">
      <formula1>#REF!</formula1>
    </dataValidation>
    <dataValidation allowBlank="1" showInputMessage="1" showErrorMessage="1" promptTitle="EXEMPLO:" prompt="USD, EUR, GBP, JPY" sqref="M183 C16 C14 M16 M14 C183"/>
    <dataValidation allowBlank="1" showInputMessage="1" showErrorMessage="1" promptTitle="EXEMPLO:" prompt="USD, EUR, GBP, JPY_x000a_" sqref="H183 H14 H16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65:L109 L23:L58">
      <formula1>0.1</formula1>
      <formula2>9999999999.99999</formula2>
    </dataValidation>
    <dataValidation type="decimal" errorStyle="warning" showInputMessage="1" errorTitle="ATENÇÃO!" error="Esse campo só aceita NÚMEROS. " sqref="M65:N109 M23:N58">
      <formula1>0.1</formula1>
      <formula2>999999999.999999</formula2>
    </dataValidation>
    <dataValidation allowBlank="1" showInputMessage="1" showErrorMessage="1" prompt="DIGITE O NOME NA PRIMEIRA PLANILHA 1-MPN" sqref="F10 G10:L12 E12:F12 E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J14 J16 E16 O14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6">
      <formula1>0.01</formula1>
      <formula2>999999.999999</formula2>
    </dataValidation>
    <dataValidation type="list" allowBlank="1" showErrorMessage="1" sqref="K23:K58 K65:K109">
      <formula1>$R$23:$R$28</formula1>
    </dataValidation>
  </dataValidations>
  <printOptions horizontalCentered="1" verticalCentered="1"/>
  <pageMargins left="0.59055118110236227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97"/>
  <sheetViews>
    <sheetView showGridLines="0" showRowColHeaders="0" zoomScaleNormal="100" zoomScaleSheetLayoutView="80" workbookViewId="0"/>
  </sheetViews>
  <sheetFormatPr defaultColWidth="0" defaultRowHeight="12.75" customHeight="1" zeroHeight="1" x14ac:dyDescent="0.2"/>
  <cols>
    <col min="1" max="1" width="2.28515625" style="40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42" customWidth="1"/>
    <col min="6" max="6" width="7.85546875" style="242" customWidth="1"/>
    <col min="7" max="7" width="4" style="242" customWidth="1"/>
    <col min="8" max="8" width="7.5703125" style="242" customWidth="1"/>
    <col min="9" max="9" width="7" style="242" customWidth="1"/>
    <col min="10" max="10" width="6.42578125" style="3" customWidth="1"/>
    <col min="11" max="11" width="5" style="242" customWidth="1"/>
    <col min="12" max="12" width="7.7109375" style="242" customWidth="1"/>
    <col min="13" max="13" width="10.5703125" style="242" customWidth="1"/>
    <col min="14" max="14" width="15.140625" style="242" customWidth="1"/>
    <col min="15" max="15" width="13.42578125" style="242" customWidth="1"/>
    <col min="16" max="16" width="13.85546875" style="242" customWidth="1"/>
    <col min="17" max="17" width="11" style="242" customWidth="1"/>
    <col min="18" max="18" width="2" style="403" customWidth="1"/>
    <col min="19" max="16384" width="9.140625" style="242" hidden="1"/>
  </cols>
  <sheetData>
    <row r="1" spans="1:243" s="32" customFormat="1" x14ac:dyDescent="0.2">
      <c r="A1" s="265"/>
      <c r="B1" s="3"/>
      <c r="C1" s="3"/>
      <c r="D1" s="3"/>
      <c r="E1" s="401"/>
      <c r="F1" s="401"/>
      <c r="G1" s="401"/>
      <c r="H1" s="401"/>
      <c r="I1" s="401"/>
      <c r="J1" s="401"/>
      <c r="K1" s="3"/>
      <c r="L1" s="3"/>
      <c r="M1" s="3"/>
      <c r="N1" s="3"/>
      <c r="O1" s="401"/>
      <c r="P1" s="401"/>
      <c r="Q1" s="401"/>
      <c r="R1" s="255"/>
    </row>
    <row r="2" spans="1:243" s="32" customFormat="1" x14ac:dyDescent="0.2">
      <c r="A2" s="270"/>
      <c r="B2" s="3"/>
      <c r="C2" s="3"/>
      <c r="D2" s="3"/>
      <c r="E2" s="401"/>
      <c r="F2" s="401"/>
      <c r="G2" s="401"/>
      <c r="H2" s="401"/>
      <c r="I2" s="401"/>
      <c r="J2" s="401"/>
      <c r="K2" s="3"/>
      <c r="L2" s="3"/>
      <c r="M2" s="3"/>
      <c r="N2" s="3"/>
      <c r="O2" s="551"/>
      <c r="P2" s="551"/>
      <c r="Q2" s="551"/>
      <c r="R2" s="255"/>
    </row>
    <row r="3" spans="1:243" s="32" customFormat="1" x14ac:dyDescent="0.2">
      <c r="A3" s="270"/>
      <c r="B3" s="3"/>
      <c r="C3" s="3"/>
      <c r="D3" s="3"/>
      <c r="E3" s="401"/>
      <c r="F3" s="401"/>
      <c r="G3" s="401"/>
      <c r="H3" s="401"/>
      <c r="I3" s="401"/>
      <c r="J3" s="401"/>
      <c r="K3" s="3"/>
      <c r="Q3" s="401"/>
      <c r="R3" s="255"/>
    </row>
    <row r="4" spans="1:243" s="32" customFormat="1" x14ac:dyDescent="0.2">
      <c r="A4" s="270"/>
      <c r="B4" s="3"/>
      <c r="C4" s="3"/>
      <c r="D4" s="3"/>
      <c r="E4" s="401"/>
      <c r="F4" s="401"/>
      <c r="G4" s="401"/>
      <c r="H4" s="401"/>
      <c r="I4" s="401"/>
      <c r="J4" s="401"/>
      <c r="K4" s="3"/>
      <c r="Q4" s="401"/>
      <c r="R4" s="255"/>
    </row>
    <row r="5" spans="1:243" s="32" customFormat="1" x14ac:dyDescent="0.2">
      <c r="A5" s="270"/>
      <c r="B5" s="3"/>
      <c r="C5" s="3"/>
      <c r="D5" s="3"/>
      <c r="E5" s="401"/>
      <c r="F5" s="401"/>
      <c r="G5" s="401"/>
      <c r="H5" s="401"/>
      <c r="I5" s="401"/>
      <c r="J5" s="401"/>
      <c r="K5" s="3"/>
      <c r="L5" s="3"/>
      <c r="M5" s="3"/>
      <c r="N5" s="3"/>
      <c r="O5" s="401"/>
      <c r="P5" s="401"/>
      <c r="Q5" s="401"/>
      <c r="R5" s="255"/>
    </row>
    <row r="6" spans="1:243" s="4" customFormat="1" ht="18" x14ac:dyDescent="0.25">
      <c r="A6" s="271"/>
      <c r="B6" s="239" t="s">
        <v>146</v>
      </c>
      <c r="C6" s="176"/>
      <c r="D6" s="176"/>
      <c r="E6" s="176"/>
      <c r="F6" s="176"/>
      <c r="G6" s="176"/>
      <c r="H6" s="176"/>
      <c r="I6" s="176"/>
      <c r="Q6" s="50"/>
      <c r="S6" s="399"/>
      <c r="T6" s="399"/>
      <c r="U6" s="399"/>
      <c r="V6" s="399"/>
      <c r="W6" s="399"/>
      <c r="X6" s="399"/>
      <c r="Y6" s="50"/>
    </row>
    <row r="7" spans="1:243" s="32" customFormat="1" ht="6" customHeight="1" x14ac:dyDescent="0.2">
      <c r="A7" s="270"/>
      <c r="B7" s="50"/>
      <c r="C7" s="65"/>
      <c r="D7" s="65"/>
      <c r="E7" s="66"/>
      <c r="F7" s="66"/>
      <c r="G7" s="66"/>
      <c r="H7" s="66"/>
      <c r="I7" s="66"/>
      <c r="J7" s="66"/>
      <c r="K7" s="65"/>
      <c r="L7" s="65"/>
      <c r="M7" s="65"/>
      <c r="N7" s="66"/>
      <c r="O7" s="66"/>
      <c r="P7" s="66"/>
      <c r="Q7" s="66"/>
      <c r="R7" s="255"/>
    </row>
    <row r="8" spans="1:243" s="401" customFormat="1" ht="18" x14ac:dyDescent="0.25">
      <c r="A8" s="263"/>
      <c r="B8" s="383"/>
      <c r="C8" s="412"/>
      <c r="D8" s="412"/>
      <c r="E8" s="413"/>
      <c r="F8" s="413"/>
      <c r="G8" s="413"/>
      <c r="H8" s="413"/>
      <c r="I8" s="413"/>
      <c r="J8" s="384" t="s">
        <v>195</v>
      </c>
      <c r="K8" s="414"/>
      <c r="L8" s="413"/>
      <c r="M8" s="413"/>
      <c r="N8" s="8"/>
      <c r="O8" s="8"/>
      <c r="P8" s="8"/>
      <c r="Q8" s="8"/>
      <c r="R8" s="366"/>
      <c r="U8" s="179"/>
      <c r="W8" s="152"/>
    </row>
    <row r="9" spans="1:243" s="32" customFormat="1" ht="26.1" customHeight="1" x14ac:dyDescent="0.2">
      <c r="A9" s="270"/>
      <c r="B9" s="619" t="s">
        <v>88</v>
      </c>
      <c r="C9" s="619"/>
      <c r="D9" s="619"/>
      <c r="E9" s="620"/>
      <c r="F9" s="621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290"/>
      <c r="S9" s="400"/>
    </row>
    <row r="10" spans="1:243" s="32" customFormat="1" ht="6" customHeight="1" x14ac:dyDescent="0.2">
      <c r="A10" s="270"/>
      <c r="B10" s="50"/>
      <c r="C10" s="65"/>
      <c r="D10" s="65"/>
      <c r="E10" s="66"/>
      <c r="F10" s="66"/>
      <c r="G10" s="66"/>
      <c r="H10" s="66"/>
      <c r="I10" s="66"/>
      <c r="J10" s="66"/>
      <c r="K10" s="65"/>
      <c r="L10" s="65"/>
      <c r="M10" s="65"/>
      <c r="N10" s="66"/>
      <c r="O10" s="66"/>
      <c r="P10" s="66"/>
      <c r="Q10" s="66"/>
      <c r="R10" s="255"/>
    </row>
    <row r="11" spans="1:243" s="32" customFormat="1" ht="26.1" customHeight="1" x14ac:dyDescent="0.2">
      <c r="A11" s="270"/>
      <c r="B11" s="622" t="s">
        <v>0</v>
      </c>
      <c r="C11" s="622"/>
      <c r="D11" s="467"/>
      <c r="E11" s="467"/>
      <c r="F11" s="467"/>
      <c r="G11" s="401"/>
      <c r="H11" s="401"/>
      <c r="I11" s="401"/>
      <c r="J11" s="401"/>
      <c r="K11" s="3"/>
      <c r="L11" s="3"/>
      <c r="M11" s="3"/>
      <c r="N11" s="3"/>
      <c r="O11" s="401"/>
      <c r="P11" s="401"/>
      <c r="Q11" s="401"/>
      <c r="R11" s="255"/>
    </row>
    <row r="12" spans="1:243" s="32" customFormat="1" ht="6" customHeight="1" x14ac:dyDescent="0.2">
      <c r="A12" s="270"/>
      <c r="B12" s="3"/>
      <c r="C12" s="3"/>
      <c r="D12" s="3"/>
      <c r="E12" s="401"/>
      <c r="F12" s="401"/>
      <c r="G12" s="401"/>
      <c r="H12" s="401"/>
      <c r="I12" s="401"/>
      <c r="J12" s="401"/>
      <c r="K12" s="3"/>
      <c r="L12" s="3"/>
      <c r="M12" s="3"/>
      <c r="N12" s="3"/>
      <c r="O12" s="401"/>
      <c r="P12" s="401"/>
      <c r="Q12" s="401"/>
      <c r="R12" s="255"/>
    </row>
    <row r="13" spans="1:243" s="32" customFormat="1" ht="26.1" customHeight="1" x14ac:dyDescent="0.2">
      <c r="A13" s="270"/>
      <c r="B13" s="618" t="s">
        <v>147</v>
      </c>
      <c r="C13" s="618"/>
      <c r="D13" s="476" t="str">
        <f>IF(SUM(O16:O51,O57:O97)=0,"",SUM(O16:O51,O57:O97))</f>
        <v/>
      </c>
      <c r="E13" s="476"/>
      <c r="F13" s="476"/>
      <c r="G13" s="393"/>
      <c r="H13" s="618" t="s">
        <v>148</v>
      </c>
      <c r="I13" s="618"/>
      <c r="J13" s="618"/>
      <c r="K13" s="540" t="str">
        <f>IF(SUM(P16:P51,P57:P97)=0,"",SUM(P16:P51,P57:P97))</f>
        <v/>
      </c>
      <c r="L13" s="540"/>
      <c r="M13" s="540"/>
      <c r="N13" s="393"/>
      <c r="O13" s="393"/>
      <c r="P13" s="393"/>
      <c r="Q13" s="393"/>
      <c r="R13" s="255"/>
    </row>
    <row r="14" spans="1:243" s="35" customFormat="1" ht="6" customHeight="1" x14ac:dyDescent="0.2">
      <c r="A14" s="289"/>
      <c r="B14" s="16"/>
      <c r="C14" s="16"/>
      <c r="D14" s="16"/>
      <c r="E14" s="1"/>
      <c r="F14" s="1"/>
      <c r="G14" s="1"/>
      <c r="H14" s="1"/>
      <c r="I14" s="1"/>
      <c r="J14" s="1"/>
      <c r="K14" s="16"/>
      <c r="L14" s="16"/>
      <c r="M14" s="16"/>
      <c r="N14" s="16"/>
      <c r="O14" s="1"/>
      <c r="P14" s="1"/>
      <c r="Q14" s="1"/>
      <c r="R14" s="260"/>
      <c r="S14" s="34"/>
      <c r="T14" s="34"/>
      <c r="U14" s="34"/>
      <c r="V14" s="34"/>
      <c r="W14" s="34"/>
      <c r="X14" s="34"/>
    </row>
    <row r="15" spans="1:243" s="37" customFormat="1" ht="26.1" customHeight="1" x14ac:dyDescent="0.2">
      <c r="A15" s="274"/>
      <c r="B15" s="398" t="s">
        <v>1</v>
      </c>
      <c r="C15" s="398" t="s">
        <v>7</v>
      </c>
      <c r="D15" s="624" t="s">
        <v>8</v>
      </c>
      <c r="E15" s="625"/>
      <c r="F15" s="625"/>
      <c r="G15" s="625"/>
      <c r="H15" s="625"/>
      <c r="I15" s="625"/>
      <c r="J15" s="625"/>
      <c r="K15" s="625"/>
      <c r="L15" s="626"/>
      <c r="M15" s="417" t="s">
        <v>149</v>
      </c>
      <c r="N15" s="397" t="s">
        <v>3</v>
      </c>
      <c r="O15" s="418" t="s">
        <v>150</v>
      </c>
      <c r="P15" s="418" t="s">
        <v>151</v>
      </c>
      <c r="Q15" s="398" t="s">
        <v>2</v>
      </c>
      <c r="R15" s="292"/>
      <c r="S15" s="395" t="s">
        <v>152</v>
      </c>
      <c r="T15" s="36"/>
      <c r="U15" s="36"/>
      <c r="V15" s="36"/>
      <c r="W15" s="36"/>
      <c r="X15" s="36"/>
    </row>
    <row r="16" spans="1:243" s="38" customFormat="1" ht="27.95" customHeight="1" x14ac:dyDescent="0.2">
      <c r="A16" s="183"/>
      <c r="B16" s="156"/>
      <c r="C16" s="156"/>
      <c r="D16" s="623"/>
      <c r="E16" s="623"/>
      <c r="F16" s="623"/>
      <c r="G16" s="623"/>
      <c r="H16" s="623"/>
      <c r="I16" s="623"/>
      <c r="J16" s="623"/>
      <c r="K16" s="623"/>
      <c r="L16" s="623"/>
      <c r="M16" s="419"/>
      <c r="N16" s="420"/>
      <c r="O16" s="421" t="str">
        <f t="shared" ref="O16:O51" si="0">IF(M16="DIP",C16*N16,"")</f>
        <v/>
      </c>
      <c r="P16" s="422" t="str">
        <f t="shared" ref="P16:P51" si="1">IF(M16="DIE",C16*N16,"")</f>
        <v/>
      </c>
      <c r="Q16" s="47"/>
      <c r="R16" s="255"/>
      <c r="S16" s="395" t="s">
        <v>153</v>
      </c>
      <c r="T16" s="32"/>
      <c r="U16" s="32"/>
      <c r="V16" s="32"/>
      <c r="W16" s="32"/>
      <c r="X16" s="32"/>
      <c r="IH16" s="39"/>
      <c r="II16" s="396"/>
    </row>
    <row r="17" spans="1:243" s="38" customFormat="1" ht="27.95" customHeight="1" x14ac:dyDescent="0.2">
      <c r="A17" s="183"/>
      <c r="B17" s="156"/>
      <c r="C17" s="156"/>
      <c r="D17" s="623"/>
      <c r="E17" s="623"/>
      <c r="F17" s="623"/>
      <c r="G17" s="623"/>
      <c r="H17" s="623"/>
      <c r="I17" s="623"/>
      <c r="J17" s="623"/>
      <c r="K17" s="623"/>
      <c r="L17" s="623"/>
      <c r="M17" s="419"/>
      <c r="N17" s="420"/>
      <c r="O17" s="421" t="str">
        <f t="shared" si="0"/>
        <v/>
      </c>
      <c r="P17" s="422" t="str">
        <f t="shared" si="1"/>
        <v/>
      </c>
      <c r="Q17" s="47"/>
      <c r="R17" s="255"/>
      <c r="S17" s="32"/>
      <c r="T17" s="32"/>
      <c r="U17" s="32"/>
      <c r="V17" s="32"/>
      <c r="W17" s="32"/>
      <c r="X17" s="32"/>
      <c r="IH17" s="396"/>
      <c r="II17" s="396"/>
    </row>
    <row r="18" spans="1:243" s="38" customFormat="1" ht="27.95" customHeight="1" x14ac:dyDescent="0.2">
      <c r="A18" s="183"/>
      <c r="B18" s="156"/>
      <c r="C18" s="156"/>
      <c r="D18" s="623"/>
      <c r="E18" s="623"/>
      <c r="F18" s="623"/>
      <c r="G18" s="623"/>
      <c r="H18" s="623"/>
      <c r="I18" s="623"/>
      <c r="J18" s="623"/>
      <c r="K18" s="623"/>
      <c r="L18" s="623"/>
      <c r="M18" s="419"/>
      <c r="N18" s="420"/>
      <c r="O18" s="421" t="str">
        <f t="shared" si="0"/>
        <v/>
      </c>
      <c r="P18" s="422" t="str">
        <f t="shared" si="1"/>
        <v/>
      </c>
      <c r="Q18" s="47"/>
      <c r="R18" s="255"/>
      <c r="S18" s="32"/>
      <c r="T18" s="32"/>
      <c r="U18" s="32"/>
      <c r="V18" s="32"/>
      <c r="W18" s="32"/>
      <c r="X18" s="32"/>
      <c r="IH18" s="396"/>
      <c r="II18" s="396"/>
    </row>
    <row r="19" spans="1:243" s="38" customFormat="1" ht="27.95" customHeight="1" x14ac:dyDescent="0.2">
      <c r="A19" s="183"/>
      <c r="B19" s="156"/>
      <c r="C19" s="156"/>
      <c r="D19" s="623"/>
      <c r="E19" s="623"/>
      <c r="F19" s="623"/>
      <c r="G19" s="623"/>
      <c r="H19" s="623"/>
      <c r="I19" s="623"/>
      <c r="J19" s="623"/>
      <c r="K19" s="623"/>
      <c r="L19" s="623"/>
      <c r="M19" s="419"/>
      <c r="N19" s="420"/>
      <c r="O19" s="421" t="str">
        <f t="shared" si="0"/>
        <v/>
      </c>
      <c r="P19" s="422" t="str">
        <f t="shared" si="1"/>
        <v/>
      </c>
      <c r="Q19" s="47"/>
      <c r="R19" s="255"/>
      <c r="S19" s="32"/>
      <c r="T19" s="32"/>
      <c r="U19" s="32"/>
      <c r="V19" s="32"/>
      <c r="W19" s="32"/>
      <c r="X19" s="32"/>
    </row>
    <row r="20" spans="1:243" s="38" customFormat="1" ht="27.95" customHeight="1" x14ac:dyDescent="0.2">
      <c r="A20" s="183"/>
      <c r="B20" s="156"/>
      <c r="C20" s="156"/>
      <c r="D20" s="623"/>
      <c r="E20" s="623"/>
      <c r="F20" s="623"/>
      <c r="G20" s="623"/>
      <c r="H20" s="623"/>
      <c r="I20" s="623"/>
      <c r="J20" s="623"/>
      <c r="K20" s="623"/>
      <c r="L20" s="623"/>
      <c r="M20" s="419"/>
      <c r="N20" s="420"/>
      <c r="O20" s="421" t="str">
        <f t="shared" si="0"/>
        <v/>
      </c>
      <c r="P20" s="422" t="str">
        <f t="shared" si="1"/>
        <v/>
      </c>
      <c r="Q20" s="47"/>
      <c r="R20" s="255"/>
      <c r="S20" s="32"/>
      <c r="T20" s="32"/>
      <c r="U20" s="32"/>
      <c r="V20" s="32"/>
      <c r="W20" s="32"/>
      <c r="X20" s="32"/>
      <c r="IH20" s="39"/>
      <c r="II20" s="396"/>
    </row>
    <row r="21" spans="1:243" s="38" customFormat="1" ht="27.95" customHeight="1" x14ac:dyDescent="0.2">
      <c r="A21" s="183"/>
      <c r="B21" s="156"/>
      <c r="C21" s="156"/>
      <c r="D21" s="623"/>
      <c r="E21" s="623"/>
      <c r="F21" s="623"/>
      <c r="G21" s="623"/>
      <c r="H21" s="623"/>
      <c r="I21" s="623"/>
      <c r="J21" s="623"/>
      <c r="K21" s="623"/>
      <c r="L21" s="623"/>
      <c r="M21" s="419"/>
      <c r="N21" s="420"/>
      <c r="O21" s="421" t="str">
        <f t="shared" si="0"/>
        <v/>
      </c>
      <c r="P21" s="422" t="str">
        <f t="shared" si="1"/>
        <v/>
      </c>
      <c r="Q21" s="47"/>
      <c r="R21" s="255"/>
      <c r="S21" s="32"/>
      <c r="T21" s="32"/>
      <c r="U21" s="32"/>
      <c r="V21" s="32"/>
      <c r="W21" s="32"/>
      <c r="X21" s="32"/>
      <c r="IH21" s="396"/>
      <c r="II21" s="396"/>
    </row>
    <row r="22" spans="1:243" s="38" customFormat="1" ht="27.95" customHeight="1" x14ac:dyDescent="0.2">
      <c r="A22" s="183"/>
      <c r="B22" s="156"/>
      <c r="C22" s="156"/>
      <c r="D22" s="623"/>
      <c r="E22" s="623"/>
      <c r="F22" s="623"/>
      <c r="G22" s="623"/>
      <c r="H22" s="623"/>
      <c r="I22" s="623"/>
      <c r="J22" s="623"/>
      <c r="K22" s="623"/>
      <c r="L22" s="623"/>
      <c r="M22" s="419"/>
      <c r="N22" s="420"/>
      <c r="O22" s="421" t="str">
        <f t="shared" si="0"/>
        <v/>
      </c>
      <c r="P22" s="422" t="str">
        <f t="shared" si="1"/>
        <v/>
      </c>
      <c r="Q22" s="47"/>
      <c r="R22" s="255"/>
      <c r="S22" s="32"/>
      <c r="T22" s="32"/>
      <c r="U22" s="32"/>
      <c r="V22" s="32"/>
      <c r="W22" s="32"/>
      <c r="X22" s="32"/>
      <c r="IH22" s="396"/>
      <c r="II22" s="396"/>
    </row>
    <row r="23" spans="1:243" s="38" customFormat="1" ht="27.95" customHeight="1" x14ac:dyDescent="0.2">
      <c r="A23" s="183"/>
      <c r="B23" s="156"/>
      <c r="C23" s="156"/>
      <c r="D23" s="623"/>
      <c r="E23" s="623"/>
      <c r="F23" s="623"/>
      <c r="G23" s="623"/>
      <c r="H23" s="623"/>
      <c r="I23" s="623"/>
      <c r="J23" s="623"/>
      <c r="K23" s="623"/>
      <c r="L23" s="623"/>
      <c r="M23" s="419"/>
      <c r="N23" s="420"/>
      <c r="O23" s="421" t="str">
        <f t="shared" si="0"/>
        <v/>
      </c>
      <c r="P23" s="422" t="str">
        <f t="shared" si="1"/>
        <v/>
      </c>
      <c r="Q23" s="47"/>
      <c r="R23" s="255"/>
      <c r="S23" s="32"/>
      <c r="T23" s="32"/>
      <c r="U23" s="32"/>
      <c r="V23" s="32"/>
      <c r="W23" s="32"/>
      <c r="X23" s="32"/>
    </row>
    <row r="24" spans="1:243" s="38" customFormat="1" ht="27.95" customHeight="1" x14ac:dyDescent="0.2">
      <c r="A24" s="183"/>
      <c r="B24" s="156"/>
      <c r="C24" s="156"/>
      <c r="D24" s="623"/>
      <c r="E24" s="623"/>
      <c r="F24" s="623"/>
      <c r="G24" s="623"/>
      <c r="H24" s="623"/>
      <c r="I24" s="623"/>
      <c r="J24" s="623"/>
      <c r="K24" s="623"/>
      <c r="L24" s="623"/>
      <c r="M24" s="419"/>
      <c r="N24" s="420"/>
      <c r="O24" s="421" t="str">
        <f t="shared" si="0"/>
        <v/>
      </c>
      <c r="P24" s="422" t="str">
        <f t="shared" si="1"/>
        <v/>
      </c>
      <c r="Q24" s="47"/>
      <c r="R24" s="255"/>
      <c r="S24" s="32"/>
      <c r="T24" s="32"/>
      <c r="U24" s="32"/>
      <c r="V24" s="32"/>
      <c r="W24" s="32"/>
      <c r="X24" s="32"/>
    </row>
    <row r="25" spans="1:243" s="38" customFormat="1" ht="27.95" customHeight="1" x14ac:dyDescent="0.2">
      <c r="A25" s="183"/>
      <c r="B25" s="156"/>
      <c r="C25" s="156"/>
      <c r="D25" s="623"/>
      <c r="E25" s="623"/>
      <c r="F25" s="623"/>
      <c r="G25" s="623"/>
      <c r="H25" s="623"/>
      <c r="I25" s="623"/>
      <c r="J25" s="623"/>
      <c r="K25" s="623"/>
      <c r="L25" s="623"/>
      <c r="M25" s="419"/>
      <c r="N25" s="420"/>
      <c r="O25" s="421" t="str">
        <f t="shared" si="0"/>
        <v/>
      </c>
      <c r="P25" s="422" t="str">
        <f t="shared" si="1"/>
        <v/>
      </c>
      <c r="Q25" s="47"/>
      <c r="R25" s="255"/>
      <c r="S25" s="32"/>
      <c r="T25" s="32"/>
      <c r="U25" s="32"/>
      <c r="V25" s="32"/>
      <c r="W25" s="32"/>
      <c r="X25" s="32"/>
    </row>
    <row r="26" spans="1:243" s="38" customFormat="1" ht="27.95" customHeight="1" x14ac:dyDescent="0.2">
      <c r="A26" s="183"/>
      <c r="B26" s="156"/>
      <c r="C26" s="156"/>
      <c r="D26" s="623"/>
      <c r="E26" s="623"/>
      <c r="F26" s="623"/>
      <c r="G26" s="623"/>
      <c r="H26" s="623"/>
      <c r="I26" s="623"/>
      <c r="J26" s="623"/>
      <c r="K26" s="623"/>
      <c r="L26" s="623"/>
      <c r="M26" s="419"/>
      <c r="N26" s="420"/>
      <c r="O26" s="421" t="str">
        <f t="shared" si="0"/>
        <v/>
      </c>
      <c r="P26" s="422" t="str">
        <f t="shared" si="1"/>
        <v/>
      </c>
      <c r="Q26" s="47"/>
      <c r="R26" s="255"/>
      <c r="S26" s="32"/>
      <c r="T26" s="32"/>
      <c r="U26" s="32"/>
      <c r="V26" s="32"/>
      <c r="W26" s="32"/>
      <c r="X26" s="32"/>
    </row>
    <row r="27" spans="1:243" s="38" customFormat="1" ht="27.95" customHeight="1" x14ac:dyDescent="0.2">
      <c r="A27" s="183"/>
      <c r="B27" s="156"/>
      <c r="C27" s="156"/>
      <c r="D27" s="623"/>
      <c r="E27" s="623"/>
      <c r="F27" s="623"/>
      <c r="G27" s="623"/>
      <c r="H27" s="623"/>
      <c r="I27" s="623"/>
      <c r="J27" s="623"/>
      <c r="K27" s="623"/>
      <c r="L27" s="623"/>
      <c r="M27" s="419"/>
      <c r="N27" s="420"/>
      <c r="O27" s="421" t="str">
        <f t="shared" si="0"/>
        <v/>
      </c>
      <c r="P27" s="422" t="str">
        <f t="shared" si="1"/>
        <v/>
      </c>
      <c r="Q27" s="47"/>
      <c r="R27" s="255"/>
      <c r="S27" s="32"/>
      <c r="T27" s="32"/>
      <c r="U27" s="32"/>
      <c r="V27" s="32"/>
      <c r="W27" s="32"/>
      <c r="X27" s="32"/>
    </row>
    <row r="28" spans="1:243" s="38" customFormat="1" ht="27.95" customHeight="1" x14ac:dyDescent="0.2">
      <c r="A28" s="183"/>
      <c r="B28" s="156"/>
      <c r="C28" s="156"/>
      <c r="D28" s="623"/>
      <c r="E28" s="623"/>
      <c r="F28" s="623"/>
      <c r="G28" s="623"/>
      <c r="H28" s="623"/>
      <c r="I28" s="623"/>
      <c r="J28" s="623"/>
      <c r="K28" s="623"/>
      <c r="L28" s="623"/>
      <c r="M28" s="419"/>
      <c r="N28" s="420"/>
      <c r="O28" s="421" t="str">
        <f t="shared" si="0"/>
        <v/>
      </c>
      <c r="P28" s="422" t="str">
        <f t="shared" si="1"/>
        <v/>
      </c>
      <c r="Q28" s="47"/>
      <c r="R28" s="255"/>
      <c r="S28" s="32"/>
      <c r="T28" s="32"/>
      <c r="U28" s="32"/>
      <c r="V28" s="32"/>
      <c r="W28" s="32"/>
      <c r="X28" s="32"/>
    </row>
    <row r="29" spans="1:243" s="38" customFormat="1" ht="27.95" customHeight="1" x14ac:dyDescent="0.2">
      <c r="A29" s="183"/>
      <c r="B29" s="156"/>
      <c r="C29" s="156"/>
      <c r="D29" s="623"/>
      <c r="E29" s="623"/>
      <c r="F29" s="623"/>
      <c r="G29" s="623"/>
      <c r="H29" s="623"/>
      <c r="I29" s="623"/>
      <c r="J29" s="623"/>
      <c r="K29" s="623"/>
      <c r="L29" s="623"/>
      <c r="M29" s="419"/>
      <c r="N29" s="420"/>
      <c r="O29" s="421" t="str">
        <f t="shared" si="0"/>
        <v/>
      </c>
      <c r="P29" s="422" t="str">
        <f t="shared" si="1"/>
        <v/>
      </c>
      <c r="Q29" s="47"/>
      <c r="R29" s="255"/>
      <c r="S29" s="32"/>
      <c r="T29" s="32"/>
      <c r="U29" s="32"/>
      <c r="V29" s="32"/>
      <c r="W29" s="32"/>
      <c r="X29" s="32"/>
    </row>
    <row r="30" spans="1:243" s="38" customFormat="1" ht="27.95" customHeight="1" x14ac:dyDescent="0.2">
      <c r="A30" s="183"/>
      <c r="B30" s="156"/>
      <c r="C30" s="156"/>
      <c r="D30" s="623"/>
      <c r="E30" s="623"/>
      <c r="F30" s="623"/>
      <c r="G30" s="623"/>
      <c r="H30" s="623"/>
      <c r="I30" s="623"/>
      <c r="J30" s="623"/>
      <c r="K30" s="623"/>
      <c r="L30" s="623"/>
      <c r="M30" s="419"/>
      <c r="N30" s="420"/>
      <c r="O30" s="421" t="str">
        <f t="shared" si="0"/>
        <v/>
      </c>
      <c r="P30" s="422" t="str">
        <f t="shared" si="1"/>
        <v/>
      </c>
      <c r="Q30" s="47"/>
      <c r="R30" s="255"/>
      <c r="S30" s="32"/>
      <c r="T30" s="32"/>
      <c r="U30" s="32"/>
      <c r="V30" s="32"/>
      <c r="W30" s="32"/>
      <c r="X30" s="32"/>
    </row>
    <row r="31" spans="1:243" s="38" customFormat="1" ht="27.95" customHeight="1" x14ac:dyDescent="0.2">
      <c r="A31" s="183"/>
      <c r="B31" s="156"/>
      <c r="C31" s="156"/>
      <c r="D31" s="623"/>
      <c r="E31" s="623"/>
      <c r="F31" s="623"/>
      <c r="G31" s="623"/>
      <c r="H31" s="623"/>
      <c r="I31" s="623"/>
      <c r="J31" s="623"/>
      <c r="K31" s="623"/>
      <c r="L31" s="623"/>
      <c r="M31" s="419"/>
      <c r="N31" s="420"/>
      <c r="O31" s="421" t="str">
        <f t="shared" si="0"/>
        <v/>
      </c>
      <c r="P31" s="422" t="str">
        <f t="shared" si="1"/>
        <v/>
      </c>
      <c r="Q31" s="47"/>
      <c r="R31" s="255"/>
      <c r="S31" s="32"/>
      <c r="T31" s="32"/>
      <c r="U31" s="32"/>
      <c r="V31" s="32"/>
      <c r="W31" s="32"/>
      <c r="X31" s="32"/>
    </row>
    <row r="32" spans="1:243" s="38" customFormat="1" ht="27.95" customHeight="1" x14ac:dyDescent="0.2">
      <c r="A32" s="183"/>
      <c r="B32" s="156"/>
      <c r="C32" s="156"/>
      <c r="D32" s="623"/>
      <c r="E32" s="623"/>
      <c r="F32" s="623"/>
      <c r="G32" s="623"/>
      <c r="H32" s="623"/>
      <c r="I32" s="623"/>
      <c r="J32" s="623"/>
      <c r="K32" s="623"/>
      <c r="L32" s="623"/>
      <c r="M32" s="419"/>
      <c r="N32" s="420"/>
      <c r="O32" s="421" t="str">
        <f t="shared" si="0"/>
        <v/>
      </c>
      <c r="P32" s="422" t="str">
        <f t="shared" si="1"/>
        <v/>
      </c>
      <c r="Q32" s="47"/>
      <c r="R32" s="255"/>
      <c r="S32" s="32"/>
      <c r="T32" s="32"/>
      <c r="U32" s="32"/>
      <c r="V32" s="32"/>
      <c r="W32" s="32"/>
      <c r="X32" s="32"/>
    </row>
    <row r="33" spans="1:243" s="38" customFormat="1" ht="27.95" customHeight="1" x14ac:dyDescent="0.2">
      <c r="A33" s="183"/>
      <c r="B33" s="156"/>
      <c r="C33" s="156"/>
      <c r="D33" s="623"/>
      <c r="E33" s="623"/>
      <c r="F33" s="623"/>
      <c r="G33" s="623"/>
      <c r="H33" s="623"/>
      <c r="I33" s="623"/>
      <c r="J33" s="623"/>
      <c r="K33" s="623"/>
      <c r="L33" s="623"/>
      <c r="M33" s="419"/>
      <c r="N33" s="420"/>
      <c r="O33" s="421" t="str">
        <f t="shared" si="0"/>
        <v/>
      </c>
      <c r="P33" s="422" t="str">
        <f t="shared" si="1"/>
        <v/>
      </c>
      <c r="Q33" s="47"/>
      <c r="R33" s="255"/>
      <c r="S33" s="32"/>
      <c r="T33" s="32"/>
      <c r="U33" s="32"/>
      <c r="V33" s="32"/>
      <c r="W33" s="32"/>
      <c r="X33" s="32"/>
    </row>
    <row r="34" spans="1:243" s="38" customFormat="1" ht="27.95" customHeight="1" x14ac:dyDescent="0.2">
      <c r="A34" s="183"/>
      <c r="B34" s="156"/>
      <c r="C34" s="156"/>
      <c r="D34" s="623"/>
      <c r="E34" s="623"/>
      <c r="F34" s="623"/>
      <c r="G34" s="623"/>
      <c r="H34" s="623"/>
      <c r="I34" s="623"/>
      <c r="J34" s="623"/>
      <c r="K34" s="623"/>
      <c r="L34" s="623"/>
      <c r="M34" s="419"/>
      <c r="N34" s="420"/>
      <c r="O34" s="421" t="str">
        <f t="shared" si="0"/>
        <v/>
      </c>
      <c r="P34" s="422" t="str">
        <f t="shared" si="1"/>
        <v/>
      </c>
      <c r="Q34" s="47"/>
      <c r="R34" s="255"/>
      <c r="T34" s="32"/>
      <c r="U34" s="32"/>
      <c r="V34" s="32"/>
      <c r="W34" s="32"/>
      <c r="X34" s="32"/>
      <c r="IH34" s="39"/>
      <c r="II34" s="396"/>
    </row>
    <row r="35" spans="1:243" s="38" customFormat="1" ht="27.95" customHeight="1" x14ac:dyDescent="0.2">
      <c r="A35" s="183"/>
      <c r="B35" s="156"/>
      <c r="C35" s="156"/>
      <c r="D35" s="623"/>
      <c r="E35" s="623"/>
      <c r="F35" s="623"/>
      <c r="G35" s="623"/>
      <c r="H35" s="623"/>
      <c r="I35" s="623"/>
      <c r="J35" s="623"/>
      <c r="K35" s="623"/>
      <c r="L35" s="623"/>
      <c r="M35" s="419"/>
      <c r="N35" s="420"/>
      <c r="O35" s="421" t="str">
        <f t="shared" si="0"/>
        <v/>
      </c>
      <c r="P35" s="422" t="str">
        <f t="shared" si="1"/>
        <v/>
      </c>
      <c r="Q35" s="47"/>
      <c r="R35" s="255"/>
      <c r="S35" s="32"/>
      <c r="T35" s="32"/>
      <c r="U35" s="32"/>
      <c r="V35" s="32"/>
      <c r="W35" s="32"/>
      <c r="X35" s="32"/>
      <c r="IH35" s="39"/>
      <c r="II35" s="396"/>
    </row>
    <row r="36" spans="1:243" s="38" customFormat="1" ht="27.95" customHeight="1" x14ac:dyDescent="0.2">
      <c r="A36" s="183"/>
      <c r="B36" s="156"/>
      <c r="C36" s="156"/>
      <c r="D36" s="623"/>
      <c r="E36" s="623"/>
      <c r="F36" s="623"/>
      <c r="G36" s="623"/>
      <c r="H36" s="623"/>
      <c r="I36" s="623"/>
      <c r="J36" s="623"/>
      <c r="K36" s="623"/>
      <c r="L36" s="623"/>
      <c r="M36" s="419"/>
      <c r="N36" s="420"/>
      <c r="O36" s="421" t="str">
        <f t="shared" si="0"/>
        <v/>
      </c>
      <c r="P36" s="422" t="str">
        <f t="shared" si="1"/>
        <v/>
      </c>
      <c r="Q36" s="47"/>
      <c r="R36" s="255"/>
      <c r="S36" s="32"/>
      <c r="T36" s="32"/>
      <c r="U36" s="32"/>
      <c r="V36" s="32"/>
      <c r="W36" s="32"/>
      <c r="X36" s="32"/>
      <c r="IH36" s="396"/>
      <c r="II36" s="396"/>
    </row>
    <row r="37" spans="1:243" s="38" customFormat="1" ht="27.95" customHeight="1" x14ac:dyDescent="0.2">
      <c r="A37" s="183"/>
      <c r="B37" s="156"/>
      <c r="C37" s="156"/>
      <c r="D37" s="623"/>
      <c r="E37" s="623"/>
      <c r="F37" s="623"/>
      <c r="G37" s="623"/>
      <c r="H37" s="623"/>
      <c r="I37" s="623"/>
      <c r="J37" s="623"/>
      <c r="K37" s="623"/>
      <c r="L37" s="623"/>
      <c r="M37" s="419"/>
      <c r="N37" s="420"/>
      <c r="O37" s="421" t="str">
        <f t="shared" si="0"/>
        <v/>
      </c>
      <c r="P37" s="422" t="str">
        <f t="shared" si="1"/>
        <v/>
      </c>
      <c r="Q37" s="47"/>
      <c r="R37" s="255"/>
      <c r="S37" s="32"/>
      <c r="T37" s="32"/>
      <c r="U37" s="32"/>
      <c r="V37" s="32"/>
      <c r="W37" s="32"/>
      <c r="X37" s="32"/>
      <c r="IH37" s="396"/>
      <c r="II37" s="396"/>
    </row>
    <row r="38" spans="1:243" s="38" customFormat="1" ht="27.95" customHeight="1" x14ac:dyDescent="0.2">
      <c r="A38" s="183"/>
      <c r="B38" s="156"/>
      <c r="C38" s="156"/>
      <c r="D38" s="623"/>
      <c r="E38" s="623"/>
      <c r="F38" s="623"/>
      <c r="G38" s="623"/>
      <c r="H38" s="623"/>
      <c r="I38" s="623"/>
      <c r="J38" s="623"/>
      <c r="K38" s="623"/>
      <c r="L38" s="623"/>
      <c r="M38" s="419"/>
      <c r="N38" s="420"/>
      <c r="O38" s="421" t="str">
        <f t="shared" si="0"/>
        <v/>
      </c>
      <c r="P38" s="422" t="str">
        <f t="shared" si="1"/>
        <v/>
      </c>
      <c r="Q38" s="47"/>
      <c r="R38" s="255"/>
      <c r="S38" s="32"/>
      <c r="T38" s="32"/>
      <c r="U38" s="32"/>
      <c r="V38" s="32"/>
      <c r="W38" s="32"/>
      <c r="X38" s="32"/>
    </row>
    <row r="39" spans="1:243" s="38" customFormat="1" ht="27.95" customHeight="1" x14ac:dyDescent="0.2">
      <c r="A39" s="183"/>
      <c r="B39" s="156"/>
      <c r="C39" s="156"/>
      <c r="D39" s="623"/>
      <c r="E39" s="623"/>
      <c r="F39" s="623"/>
      <c r="G39" s="623"/>
      <c r="H39" s="623"/>
      <c r="I39" s="623"/>
      <c r="J39" s="623"/>
      <c r="K39" s="623"/>
      <c r="L39" s="623"/>
      <c r="M39" s="419"/>
      <c r="N39" s="420"/>
      <c r="O39" s="421" t="str">
        <f t="shared" si="0"/>
        <v/>
      </c>
      <c r="P39" s="422" t="str">
        <f t="shared" si="1"/>
        <v/>
      </c>
      <c r="Q39" s="47"/>
      <c r="R39" s="255"/>
      <c r="S39" s="32"/>
      <c r="T39" s="32"/>
      <c r="U39" s="32"/>
      <c r="V39" s="32"/>
      <c r="W39" s="32"/>
      <c r="X39" s="32"/>
      <c r="IH39" s="39"/>
      <c r="II39" s="396"/>
    </row>
    <row r="40" spans="1:243" s="38" customFormat="1" ht="27.95" customHeight="1" x14ac:dyDescent="0.2">
      <c r="A40" s="183"/>
      <c r="B40" s="156"/>
      <c r="C40" s="156"/>
      <c r="D40" s="623"/>
      <c r="E40" s="623"/>
      <c r="F40" s="623"/>
      <c r="G40" s="623"/>
      <c r="H40" s="623"/>
      <c r="I40" s="623"/>
      <c r="J40" s="623"/>
      <c r="K40" s="623"/>
      <c r="L40" s="623"/>
      <c r="M40" s="419"/>
      <c r="N40" s="420"/>
      <c r="O40" s="421" t="str">
        <f t="shared" si="0"/>
        <v/>
      </c>
      <c r="P40" s="422" t="str">
        <f t="shared" si="1"/>
        <v/>
      </c>
      <c r="Q40" s="47"/>
      <c r="R40" s="255"/>
      <c r="S40" s="32"/>
      <c r="T40" s="32"/>
      <c r="U40" s="32"/>
      <c r="V40" s="32"/>
      <c r="W40" s="32"/>
      <c r="X40" s="32"/>
      <c r="IH40" s="396"/>
      <c r="II40" s="396"/>
    </row>
    <row r="41" spans="1:243" s="38" customFormat="1" ht="27.95" customHeight="1" x14ac:dyDescent="0.2">
      <c r="A41" s="183"/>
      <c r="B41" s="156"/>
      <c r="C41" s="156"/>
      <c r="D41" s="623"/>
      <c r="E41" s="623"/>
      <c r="F41" s="623"/>
      <c r="G41" s="623"/>
      <c r="H41" s="623"/>
      <c r="I41" s="623"/>
      <c r="J41" s="623"/>
      <c r="K41" s="623"/>
      <c r="L41" s="623"/>
      <c r="M41" s="419"/>
      <c r="N41" s="420"/>
      <c r="O41" s="421" t="str">
        <f t="shared" si="0"/>
        <v/>
      </c>
      <c r="P41" s="422" t="str">
        <f t="shared" si="1"/>
        <v/>
      </c>
      <c r="Q41" s="47"/>
      <c r="R41" s="255"/>
      <c r="S41" s="32"/>
      <c r="T41" s="32"/>
      <c r="U41" s="32"/>
      <c r="V41" s="32"/>
      <c r="W41" s="32"/>
      <c r="X41" s="32"/>
      <c r="IH41" s="396"/>
      <c r="II41" s="396"/>
    </row>
    <row r="42" spans="1:243" s="38" customFormat="1" ht="27.95" customHeight="1" x14ac:dyDescent="0.2">
      <c r="A42" s="183"/>
      <c r="B42" s="156"/>
      <c r="C42" s="156"/>
      <c r="D42" s="623"/>
      <c r="E42" s="623"/>
      <c r="F42" s="623"/>
      <c r="G42" s="623"/>
      <c r="H42" s="623"/>
      <c r="I42" s="623"/>
      <c r="J42" s="623"/>
      <c r="K42" s="623"/>
      <c r="L42" s="623"/>
      <c r="M42" s="419"/>
      <c r="N42" s="420"/>
      <c r="O42" s="421" t="str">
        <f t="shared" si="0"/>
        <v/>
      </c>
      <c r="P42" s="422" t="str">
        <f t="shared" si="1"/>
        <v/>
      </c>
      <c r="Q42" s="47"/>
      <c r="R42" s="255"/>
      <c r="S42" s="32"/>
      <c r="T42" s="32"/>
      <c r="U42" s="32"/>
      <c r="V42" s="32"/>
      <c r="W42" s="32"/>
      <c r="X42" s="32"/>
    </row>
    <row r="43" spans="1:243" s="38" customFormat="1" ht="27.95" customHeight="1" x14ac:dyDescent="0.2">
      <c r="A43" s="183"/>
      <c r="B43" s="156"/>
      <c r="C43" s="156"/>
      <c r="D43" s="623"/>
      <c r="E43" s="623"/>
      <c r="F43" s="623"/>
      <c r="G43" s="623"/>
      <c r="H43" s="623"/>
      <c r="I43" s="623"/>
      <c r="J43" s="623"/>
      <c r="K43" s="623"/>
      <c r="L43" s="623"/>
      <c r="M43" s="419"/>
      <c r="N43" s="420"/>
      <c r="O43" s="421" t="str">
        <f t="shared" si="0"/>
        <v/>
      </c>
      <c r="P43" s="422" t="str">
        <f t="shared" si="1"/>
        <v/>
      </c>
      <c r="Q43" s="47"/>
      <c r="R43" s="255"/>
      <c r="S43" s="32"/>
      <c r="T43" s="32"/>
      <c r="U43" s="32"/>
      <c r="V43" s="32"/>
      <c r="W43" s="32"/>
      <c r="X43" s="32"/>
    </row>
    <row r="44" spans="1:243" s="38" customFormat="1" ht="27.95" customHeight="1" x14ac:dyDescent="0.2">
      <c r="A44" s="183"/>
      <c r="B44" s="156"/>
      <c r="C44" s="156"/>
      <c r="D44" s="623"/>
      <c r="E44" s="623"/>
      <c r="F44" s="623"/>
      <c r="G44" s="623"/>
      <c r="H44" s="623"/>
      <c r="I44" s="623"/>
      <c r="J44" s="623"/>
      <c r="K44" s="623"/>
      <c r="L44" s="623"/>
      <c r="M44" s="419"/>
      <c r="N44" s="420"/>
      <c r="O44" s="421" t="str">
        <f t="shared" si="0"/>
        <v/>
      </c>
      <c r="P44" s="422" t="str">
        <f t="shared" si="1"/>
        <v/>
      </c>
      <c r="Q44" s="47"/>
      <c r="R44" s="255"/>
      <c r="S44" s="32"/>
      <c r="T44" s="32"/>
      <c r="U44" s="32"/>
      <c r="V44" s="32"/>
      <c r="W44" s="32"/>
      <c r="X44" s="32"/>
    </row>
    <row r="45" spans="1:243" s="38" customFormat="1" ht="27.95" customHeight="1" x14ac:dyDescent="0.2">
      <c r="A45" s="183"/>
      <c r="B45" s="156"/>
      <c r="C45" s="156"/>
      <c r="D45" s="623"/>
      <c r="E45" s="623"/>
      <c r="F45" s="623"/>
      <c r="G45" s="623"/>
      <c r="H45" s="623"/>
      <c r="I45" s="623"/>
      <c r="J45" s="623"/>
      <c r="K45" s="623"/>
      <c r="L45" s="623"/>
      <c r="M45" s="419"/>
      <c r="N45" s="420"/>
      <c r="O45" s="421" t="str">
        <f t="shared" si="0"/>
        <v/>
      </c>
      <c r="P45" s="422" t="str">
        <f t="shared" si="1"/>
        <v/>
      </c>
      <c r="Q45" s="47"/>
      <c r="R45" s="255"/>
      <c r="S45" s="32"/>
      <c r="T45" s="32"/>
      <c r="U45" s="32"/>
      <c r="V45" s="32"/>
      <c r="W45" s="32"/>
      <c r="X45" s="32"/>
    </row>
    <row r="46" spans="1:243" s="38" customFormat="1" ht="27.95" customHeight="1" x14ac:dyDescent="0.2">
      <c r="A46" s="183"/>
      <c r="B46" s="156"/>
      <c r="C46" s="156"/>
      <c r="D46" s="623"/>
      <c r="E46" s="623"/>
      <c r="F46" s="623"/>
      <c r="G46" s="623"/>
      <c r="H46" s="623"/>
      <c r="I46" s="623"/>
      <c r="J46" s="623"/>
      <c r="K46" s="623"/>
      <c r="L46" s="623"/>
      <c r="M46" s="419"/>
      <c r="N46" s="420"/>
      <c r="O46" s="421" t="str">
        <f t="shared" si="0"/>
        <v/>
      </c>
      <c r="P46" s="422" t="str">
        <f t="shared" si="1"/>
        <v/>
      </c>
      <c r="Q46" s="47"/>
      <c r="R46" s="255"/>
      <c r="S46" s="32"/>
      <c r="T46" s="32"/>
      <c r="U46" s="32"/>
      <c r="V46" s="32"/>
      <c r="W46" s="32"/>
      <c r="X46" s="32"/>
    </row>
    <row r="47" spans="1:243" s="38" customFormat="1" ht="27.95" customHeight="1" x14ac:dyDescent="0.2">
      <c r="A47" s="183"/>
      <c r="B47" s="156"/>
      <c r="C47" s="156"/>
      <c r="D47" s="623"/>
      <c r="E47" s="623"/>
      <c r="F47" s="623"/>
      <c r="G47" s="623"/>
      <c r="H47" s="623"/>
      <c r="I47" s="623"/>
      <c r="J47" s="623"/>
      <c r="K47" s="623"/>
      <c r="L47" s="623"/>
      <c r="M47" s="419"/>
      <c r="N47" s="420"/>
      <c r="O47" s="421" t="str">
        <f t="shared" si="0"/>
        <v/>
      </c>
      <c r="P47" s="422" t="str">
        <f t="shared" si="1"/>
        <v/>
      </c>
      <c r="Q47" s="47"/>
      <c r="R47" s="255"/>
      <c r="S47" s="32"/>
      <c r="T47" s="32"/>
      <c r="U47" s="32"/>
      <c r="V47" s="32"/>
      <c r="W47" s="32"/>
      <c r="X47" s="32"/>
    </row>
    <row r="48" spans="1:243" s="38" customFormat="1" ht="27.95" customHeight="1" x14ac:dyDescent="0.2">
      <c r="A48" s="183"/>
      <c r="B48" s="156"/>
      <c r="C48" s="156"/>
      <c r="D48" s="623"/>
      <c r="E48" s="623"/>
      <c r="F48" s="623"/>
      <c r="G48" s="623"/>
      <c r="H48" s="623"/>
      <c r="I48" s="623"/>
      <c r="J48" s="623"/>
      <c r="K48" s="623"/>
      <c r="L48" s="623"/>
      <c r="M48" s="419"/>
      <c r="N48" s="420"/>
      <c r="O48" s="421" t="str">
        <f t="shared" si="0"/>
        <v/>
      </c>
      <c r="P48" s="422" t="str">
        <f t="shared" si="1"/>
        <v/>
      </c>
      <c r="Q48" s="47"/>
      <c r="R48" s="255"/>
      <c r="S48" s="32"/>
      <c r="T48" s="32"/>
      <c r="U48" s="32"/>
      <c r="V48" s="32"/>
      <c r="W48" s="32"/>
      <c r="X48" s="32"/>
    </row>
    <row r="49" spans="1:243" s="38" customFormat="1" ht="27.95" customHeight="1" x14ac:dyDescent="0.2">
      <c r="A49" s="183"/>
      <c r="B49" s="156"/>
      <c r="C49" s="156"/>
      <c r="D49" s="623"/>
      <c r="E49" s="623"/>
      <c r="F49" s="623"/>
      <c r="G49" s="623"/>
      <c r="H49" s="623"/>
      <c r="I49" s="623"/>
      <c r="J49" s="623"/>
      <c r="K49" s="623"/>
      <c r="L49" s="623"/>
      <c r="M49" s="419"/>
      <c r="N49" s="420"/>
      <c r="O49" s="421" t="str">
        <f t="shared" si="0"/>
        <v/>
      </c>
      <c r="P49" s="422" t="str">
        <f t="shared" si="1"/>
        <v/>
      </c>
      <c r="Q49" s="47"/>
      <c r="R49" s="255"/>
      <c r="S49" s="32"/>
      <c r="T49" s="32"/>
      <c r="U49" s="32"/>
      <c r="V49" s="32"/>
      <c r="W49" s="32"/>
      <c r="X49" s="32"/>
    </row>
    <row r="50" spans="1:243" s="38" customFormat="1" ht="27.95" customHeight="1" x14ac:dyDescent="0.2">
      <c r="A50" s="183"/>
      <c r="B50" s="156"/>
      <c r="C50" s="156"/>
      <c r="D50" s="623"/>
      <c r="E50" s="623"/>
      <c r="F50" s="623"/>
      <c r="G50" s="623"/>
      <c r="H50" s="623"/>
      <c r="I50" s="623"/>
      <c r="J50" s="623"/>
      <c r="K50" s="623"/>
      <c r="L50" s="623"/>
      <c r="M50" s="419"/>
      <c r="N50" s="420"/>
      <c r="O50" s="421" t="str">
        <f t="shared" si="0"/>
        <v/>
      </c>
      <c r="P50" s="422" t="str">
        <f t="shared" si="1"/>
        <v/>
      </c>
      <c r="Q50" s="47"/>
      <c r="R50" s="255"/>
      <c r="S50" s="32"/>
      <c r="T50" s="32"/>
      <c r="U50" s="32"/>
      <c r="V50" s="32"/>
      <c r="W50" s="32"/>
      <c r="X50" s="32"/>
    </row>
    <row r="51" spans="1:243" s="38" customFormat="1" ht="27.95" customHeight="1" x14ac:dyDescent="0.2">
      <c r="A51" s="183"/>
      <c r="B51" s="156"/>
      <c r="C51" s="156"/>
      <c r="D51" s="623"/>
      <c r="E51" s="623"/>
      <c r="F51" s="623"/>
      <c r="G51" s="623"/>
      <c r="H51" s="623"/>
      <c r="I51" s="623"/>
      <c r="J51" s="623"/>
      <c r="K51" s="623"/>
      <c r="L51" s="623"/>
      <c r="M51" s="419"/>
      <c r="N51" s="420"/>
      <c r="O51" s="421" t="str">
        <f t="shared" si="0"/>
        <v/>
      </c>
      <c r="P51" s="422" t="str">
        <f t="shared" si="1"/>
        <v/>
      </c>
      <c r="Q51" s="47"/>
      <c r="R51" s="255"/>
      <c r="S51" s="32"/>
      <c r="T51" s="32"/>
      <c r="U51" s="32"/>
      <c r="V51" s="32"/>
      <c r="W51" s="32"/>
      <c r="X51" s="32"/>
    </row>
    <row r="52" spans="1:243" s="41" customFormat="1" ht="8.1" customHeight="1" x14ac:dyDescent="0.2">
      <c r="A52" s="267"/>
      <c r="B52" s="16"/>
      <c r="C52" s="16"/>
      <c r="D52" s="16"/>
      <c r="E52" s="1"/>
      <c r="F52" s="1"/>
      <c r="G52" s="1"/>
      <c r="H52" s="1"/>
      <c r="I52" s="1"/>
      <c r="J52" s="1"/>
      <c r="K52" s="16"/>
      <c r="L52" s="16"/>
      <c r="M52" s="16"/>
      <c r="N52" s="16"/>
      <c r="O52" s="204"/>
      <c r="P52" s="204"/>
      <c r="Q52" s="1"/>
      <c r="R52" s="278"/>
      <c r="S52" s="33"/>
      <c r="T52" s="33"/>
      <c r="U52" s="33"/>
      <c r="V52" s="33"/>
      <c r="W52" s="33"/>
      <c r="X52" s="33"/>
    </row>
    <row r="53" spans="1:243" s="37" customFormat="1" ht="30" customHeight="1" x14ac:dyDescent="0.2">
      <c r="A53" s="274"/>
      <c r="B53" s="607" t="s">
        <v>154</v>
      </c>
      <c r="C53" s="608"/>
      <c r="D53" s="608"/>
      <c r="E53" s="608"/>
      <c r="F53" s="608"/>
      <c r="G53" s="608"/>
      <c r="H53" s="608"/>
      <c r="I53" s="608"/>
      <c r="J53" s="608"/>
      <c r="K53" s="608"/>
      <c r="L53" s="608"/>
      <c r="M53" s="608"/>
      <c r="N53" s="608"/>
      <c r="O53" s="608"/>
      <c r="P53" s="608"/>
      <c r="Q53" s="609"/>
      <c r="R53" s="292"/>
      <c r="S53" s="36"/>
      <c r="T53" s="36"/>
      <c r="U53" s="36"/>
      <c r="V53" s="36"/>
      <c r="W53" s="36"/>
      <c r="X53" s="36"/>
    </row>
    <row r="54" spans="1:243" s="38" customFormat="1" x14ac:dyDescent="0.2">
      <c r="A54" s="267"/>
      <c r="B54" s="423" t="str">
        <f>'3-MCN'!B58</f>
        <v>FAPESP, SETEMBRO DE 2015</v>
      </c>
      <c r="C54" s="3"/>
      <c r="D54" s="3"/>
      <c r="E54" s="242"/>
      <c r="F54" s="242"/>
      <c r="G54" s="242"/>
      <c r="H54" s="242"/>
      <c r="I54" s="242"/>
      <c r="J54" s="242"/>
      <c r="K54" s="3"/>
      <c r="L54" s="3"/>
      <c r="M54" s="3"/>
      <c r="N54" s="3"/>
      <c r="O54" s="424"/>
      <c r="P54" s="424"/>
      <c r="Q54" s="424">
        <v>1</v>
      </c>
      <c r="R54" s="277"/>
      <c r="S54" s="32"/>
      <c r="T54" s="32"/>
      <c r="U54" s="32"/>
      <c r="V54" s="32"/>
      <c r="W54" s="32"/>
      <c r="X54" s="32"/>
    </row>
    <row r="55" spans="1:243" s="51" customFormat="1" ht="18" x14ac:dyDescent="0.25">
      <c r="A55" s="403"/>
      <c r="B55" s="239" t="str">
        <f>B6</f>
        <v>8- DESPESAS COM DIÁRIAS NO PAÍS E NO EXTERIOR</v>
      </c>
      <c r="C55" s="64"/>
      <c r="D55" s="64"/>
      <c r="J55" s="64"/>
      <c r="R55" s="403"/>
    </row>
    <row r="56" spans="1:243" s="37" customFormat="1" ht="25.5" x14ac:dyDescent="0.2">
      <c r="A56" s="274"/>
      <c r="B56" s="398" t="s">
        <v>1</v>
      </c>
      <c r="C56" s="398" t="s">
        <v>7</v>
      </c>
      <c r="D56" s="627" t="s">
        <v>8</v>
      </c>
      <c r="E56" s="627"/>
      <c r="F56" s="627"/>
      <c r="G56" s="627"/>
      <c r="H56" s="627"/>
      <c r="I56" s="627"/>
      <c r="J56" s="627"/>
      <c r="K56" s="627"/>
      <c r="L56" s="627"/>
      <c r="M56" s="417" t="s">
        <v>149</v>
      </c>
      <c r="N56" s="397" t="s">
        <v>3</v>
      </c>
      <c r="O56" s="418" t="s">
        <v>150</v>
      </c>
      <c r="P56" s="418" t="s">
        <v>151</v>
      </c>
      <c r="Q56" s="398" t="s">
        <v>2</v>
      </c>
      <c r="R56" s="292"/>
      <c r="S56" s="36"/>
      <c r="T56" s="36"/>
      <c r="U56" s="36"/>
      <c r="V56" s="36"/>
      <c r="W56" s="36"/>
      <c r="X56" s="36"/>
    </row>
    <row r="57" spans="1:243" s="38" customFormat="1" ht="27.95" customHeight="1" x14ac:dyDescent="0.2">
      <c r="A57" s="183"/>
      <c r="B57" s="156"/>
      <c r="C57" s="156"/>
      <c r="D57" s="623"/>
      <c r="E57" s="623"/>
      <c r="F57" s="623"/>
      <c r="G57" s="623"/>
      <c r="H57" s="623"/>
      <c r="I57" s="623"/>
      <c r="J57" s="623"/>
      <c r="K57" s="623"/>
      <c r="L57" s="623"/>
      <c r="M57" s="419"/>
      <c r="N57" s="420"/>
      <c r="O57" s="421" t="str">
        <f t="shared" ref="O57:O97" si="2">IF(M57="DIP",C57*N57,"")</f>
        <v/>
      </c>
      <c r="P57" s="422" t="str">
        <f t="shared" ref="P57:P97" si="3">IF(M57="DIE",C57*N57,"")</f>
        <v/>
      </c>
      <c r="Q57" s="47"/>
      <c r="R57" s="255"/>
      <c r="S57" s="32"/>
      <c r="T57" s="32"/>
      <c r="U57" s="32"/>
      <c r="V57" s="32"/>
      <c r="W57" s="32"/>
      <c r="X57" s="32"/>
      <c r="IH57" s="39"/>
      <c r="II57" s="396"/>
    </row>
    <row r="58" spans="1:243" s="38" customFormat="1" ht="27.95" customHeight="1" x14ac:dyDescent="0.2">
      <c r="A58" s="183"/>
      <c r="B58" s="156"/>
      <c r="C58" s="156"/>
      <c r="D58" s="623"/>
      <c r="E58" s="623"/>
      <c r="F58" s="623"/>
      <c r="G58" s="623"/>
      <c r="H58" s="623"/>
      <c r="I58" s="623"/>
      <c r="J58" s="623"/>
      <c r="K58" s="623"/>
      <c r="L58" s="623"/>
      <c r="M58" s="419"/>
      <c r="N58" s="420"/>
      <c r="O58" s="421" t="str">
        <f t="shared" si="2"/>
        <v/>
      </c>
      <c r="P58" s="422" t="str">
        <f t="shared" si="3"/>
        <v/>
      </c>
      <c r="Q58" s="47"/>
      <c r="R58" s="255"/>
      <c r="S58" s="32"/>
      <c r="T58" s="32"/>
      <c r="U58" s="32"/>
      <c r="V58" s="32"/>
      <c r="W58" s="32"/>
      <c r="X58" s="32"/>
      <c r="IH58" s="39"/>
      <c r="II58" s="396"/>
    </row>
    <row r="59" spans="1:243" s="38" customFormat="1" ht="27.95" customHeight="1" x14ac:dyDescent="0.2">
      <c r="A59" s="183"/>
      <c r="B59" s="156"/>
      <c r="C59" s="156"/>
      <c r="D59" s="623"/>
      <c r="E59" s="623"/>
      <c r="F59" s="623"/>
      <c r="G59" s="623"/>
      <c r="H59" s="623"/>
      <c r="I59" s="623"/>
      <c r="J59" s="623"/>
      <c r="K59" s="623"/>
      <c r="L59" s="623"/>
      <c r="M59" s="419"/>
      <c r="N59" s="420"/>
      <c r="O59" s="421" t="str">
        <f t="shared" si="2"/>
        <v/>
      </c>
      <c r="P59" s="422" t="str">
        <f t="shared" si="3"/>
        <v/>
      </c>
      <c r="Q59" s="47"/>
      <c r="R59" s="255"/>
      <c r="S59" s="32"/>
      <c r="T59" s="32"/>
      <c r="U59" s="32"/>
      <c r="V59" s="32"/>
      <c r="W59" s="32"/>
      <c r="X59" s="32"/>
      <c r="IH59" s="396"/>
      <c r="II59" s="396"/>
    </row>
    <row r="60" spans="1:243" s="38" customFormat="1" ht="27.95" customHeight="1" x14ac:dyDescent="0.2">
      <c r="A60" s="183"/>
      <c r="B60" s="156"/>
      <c r="C60" s="156"/>
      <c r="D60" s="623"/>
      <c r="E60" s="623"/>
      <c r="F60" s="623"/>
      <c r="G60" s="623"/>
      <c r="H60" s="623"/>
      <c r="I60" s="623"/>
      <c r="J60" s="623"/>
      <c r="K60" s="623"/>
      <c r="L60" s="623"/>
      <c r="M60" s="419"/>
      <c r="N60" s="420"/>
      <c r="O60" s="421" t="str">
        <f t="shared" si="2"/>
        <v/>
      </c>
      <c r="P60" s="422" t="str">
        <f t="shared" si="3"/>
        <v/>
      </c>
      <c r="Q60" s="47"/>
      <c r="R60" s="255"/>
      <c r="S60" s="32"/>
      <c r="T60" s="32"/>
      <c r="U60" s="32"/>
      <c r="V60" s="32"/>
      <c r="W60" s="32"/>
      <c r="X60" s="32"/>
      <c r="IH60" s="396"/>
      <c r="II60" s="396"/>
    </row>
    <row r="61" spans="1:243" s="38" customFormat="1" ht="27.95" customHeight="1" x14ac:dyDescent="0.2">
      <c r="A61" s="183"/>
      <c r="B61" s="156"/>
      <c r="C61" s="156"/>
      <c r="D61" s="623"/>
      <c r="E61" s="623"/>
      <c r="F61" s="623"/>
      <c r="G61" s="623"/>
      <c r="H61" s="623"/>
      <c r="I61" s="623"/>
      <c r="J61" s="623"/>
      <c r="K61" s="623"/>
      <c r="L61" s="623"/>
      <c r="M61" s="419"/>
      <c r="N61" s="420"/>
      <c r="O61" s="421" t="str">
        <f t="shared" si="2"/>
        <v/>
      </c>
      <c r="P61" s="422" t="str">
        <f t="shared" si="3"/>
        <v/>
      </c>
      <c r="Q61" s="47"/>
      <c r="R61" s="255"/>
      <c r="S61" s="32"/>
      <c r="T61" s="32"/>
      <c r="U61" s="32"/>
      <c r="V61" s="32"/>
      <c r="W61" s="32"/>
      <c r="X61" s="32"/>
    </row>
    <row r="62" spans="1:243" s="38" customFormat="1" ht="27.95" customHeight="1" x14ac:dyDescent="0.2">
      <c r="A62" s="183"/>
      <c r="B62" s="156"/>
      <c r="C62" s="156"/>
      <c r="D62" s="623"/>
      <c r="E62" s="623"/>
      <c r="F62" s="623"/>
      <c r="G62" s="623"/>
      <c r="H62" s="623"/>
      <c r="I62" s="623"/>
      <c r="J62" s="623"/>
      <c r="K62" s="623"/>
      <c r="L62" s="623"/>
      <c r="M62" s="419"/>
      <c r="N62" s="420"/>
      <c r="O62" s="421" t="str">
        <f t="shared" si="2"/>
        <v/>
      </c>
      <c r="P62" s="422" t="str">
        <f t="shared" si="3"/>
        <v/>
      </c>
      <c r="Q62" s="47"/>
      <c r="R62" s="255"/>
      <c r="S62" s="32"/>
      <c r="T62" s="32"/>
      <c r="U62" s="32"/>
      <c r="V62" s="32"/>
      <c r="W62" s="32"/>
      <c r="X62" s="32"/>
    </row>
    <row r="63" spans="1:243" s="38" customFormat="1" ht="27.95" customHeight="1" x14ac:dyDescent="0.2">
      <c r="A63" s="183"/>
      <c r="B63" s="156"/>
      <c r="C63" s="156"/>
      <c r="D63" s="623"/>
      <c r="E63" s="623"/>
      <c r="F63" s="623"/>
      <c r="G63" s="623"/>
      <c r="H63" s="623"/>
      <c r="I63" s="623"/>
      <c r="J63" s="623"/>
      <c r="K63" s="623"/>
      <c r="L63" s="623"/>
      <c r="M63" s="419"/>
      <c r="N63" s="420"/>
      <c r="O63" s="421" t="str">
        <f t="shared" si="2"/>
        <v/>
      </c>
      <c r="P63" s="422" t="str">
        <f t="shared" si="3"/>
        <v/>
      </c>
      <c r="Q63" s="47"/>
      <c r="R63" s="255"/>
      <c r="S63" s="32"/>
      <c r="T63" s="32"/>
      <c r="U63" s="32"/>
      <c r="V63" s="32"/>
      <c r="W63" s="32"/>
      <c r="X63" s="32"/>
    </row>
    <row r="64" spans="1:243" s="38" customFormat="1" ht="27.95" customHeight="1" x14ac:dyDescent="0.2">
      <c r="A64" s="183"/>
      <c r="B64" s="156"/>
      <c r="C64" s="156"/>
      <c r="D64" s="623"/>
      <c r="E64" s="623"/>
      <c r="F64" s="623"/>
      <c r="G64" s="623"/>
      <c r="H64" s="623"/>
      <c r="I64" s="623"/>
      <c r="J64" s="623"/>
      <c r="K64" s="623"/>
      <c r="L64" s="623"/>
      <c r="M64" s="419"/>
      <c r="N64" s="420"/>
      <c r="O64" s="421" t="str">
        <f t="shared" si="2"/>
        <v/>
      </c>
      <c r="P64" s="422" t="str">
        <f t="shared" si="3"/>
        <v/>
      </c>
      <c r="Q64" s="47"/>
      <c r="R64" s="255"/>
      <c r="S64" s="32"/>
      <c r="T64" s="32"/>
      <c r="U64" s="32"/>
      <c r="V64" s="32"/>
      <c r="W64" s="32"/>
      <c r="X64" s="32"/>
    </row>
    <row r="65" spans="1:243" s="38" customFormat="1" ht="27.95" customHeight="1" x14ac:dyDescent="0.2">
      <c r="A65" s="183"/>
      <c r="B65" s="156"/>
      <c r="C65" s="156"/>
      <c r="D65" s="623"/>
      <c r="E65" s="623"/>
      <c r="F65" s="623"/>
      <c r="G65" s="623"/>
      <c r="H65" s="623"/>
      <c r="I65" s="623"/>
      <c r="J65" s="623"/>
      <c r="K65" s="623"/>
      <c r="L65" s="623"/>
      <c r="M65" s="419"/>
      <c r="N65" s="420"/>
      <c r="O65" s="421" t="str">
        <f t="shared" si="2"/>
        <v/>
      </c>
      <c r="P65" s="422" t="str">
        <f t="shared" si="3"/>
        <v/>
      </c>
      <c r="Q65" s="47"/>
      <c r="R65" s="255"/>
      <c r="S65" s="32"/>
      <c r="T65" s="32"/>
      <c r="U65" s="32"/>
      <c r="V65" s="32"/>
      <c r="W65" s="32"/>
      <c r="X65" s="32"/>
    </row>
    <row r="66" spans="1:243" s="38" customFormat="1" ht="27.95" customHeight="1" x14ac:dyDescent="0.2">
      <c r="A66" s="183"/>
      <c r="B66" s="156"/>
      <c r="C66" s="156"/>
      <c r="D66" s="623"/>
      <c r="E66" s="623"/>
      <c r="F66" s="623"/>
      <c r="G66" s="623"/>
      <c r="H66" s="623"/>
      <c r="I66" s="623"/>
      <c r="J66" s="623"/>
      <c r="K66" s="623"/>
      <c r="L66" s="623"/>
      <c r="M66" s="419"/>
      <c r="N66" s="420"/>
      <c r="O66" s="421" t="str">
        <f t="shared" si="2"/>
        <v/>
      </c>
      <c r="P66" s="422" t="str">
        <f t="shared" si="3"/>
        <v/>
      </c>
      <c r="Q66" s="47"/>
      <c r="R66" s="255"/>
      <c r="S66" s="32"/>
      <c r="T66" s="32"/>
      <c r="U66" s="32"/>
      <c r="V66" s="32"/>
      <c r="W66" s="32"/>
      <c r="X66" s="32"/>
    </row>
    <row r="67" spans="1:243" s="38" customFormat="1" ht="27.95" customHeight="1" x14ac:dyDescent="0.2">
      <c r="A67" s="183"/>
      <c r="B67" s="156"/>
      <c r="C67" s="156"/>
      <c r="D67" s="623"/>
      <c r="E67" s="623"/>
      <c r="F67" s="623"/>
      <c r="G67" s="623"/>
      <c r="H67" s="623"/>
      <c r="I67" s="623"/>
      <c r="J67" s="623"/>
      <c r="K67" s="623"/>
      <c r="L67" s="623"/>
      <c r="M67" s="419"/>
      <c r="N67" s="420"/>
      <c r="O67" s="421" t="str">
        <f t="shared" si="2"/>
        <v/>
      </c>
      <c r="P67" s="422" t="str">
        <f t="shared" si="3"/>
        <v/>
      </c>
      <c r="Q67" s="47"/>
      <c r="R67" s="255"/>
      <c r="S67" s="32"/>
      <c r="T67" s="32"/>
      <c r="U67" s="32"/>
      <c r="V67" s="32"/>
      <c r="W67" s="32"/>
      <c r="X67" s="32"/>
      <c r="IH67" s="39"/>
      <c r="II67" s="396"/>
    </row>
    <row r="68" spans="1:243" s="38" customFormat="1" ht="27.95" customHeight="1" x14ac:dyDescent="0.2">
      <c r="A68" s="183"/>
      <c r="B68" s="156"/>
      <c r="C68" s="156"/>
      <c r="D68" s="623"/>
      <c r="E68" s="623"/>
      <c r="F68" s="623"/>
      <c r="G68" s="623"/>
      <c r="H68" s="623"/>
      <c r="I68" s="623"/>
      <c r="J68" s="623"/>
      <c r="K68" s="623"/>
      <c r="L68" s="623"/>
      <c r="M68" s="419"/>
      <c r="N68" s="420"/>
      <c r="O68" s="421" t="str">
        <f t="shared" si="2"/>
        <v/>
      </c>
      <c r="P68" s="422" t="str">
        <f t="shared" si="3"/>
        <v/>
      </c>
      <c r="Q68" s="47"/>
      <c r="R68" s="255"/>
      <c r="S68" s="32"/>
      <c r="T68" s="32"/>
      <c r="U68" s="32"/>
      <c r="V68" s="32"/>
      <c r="W68" s="32"/>
      <c r="X68" s="32"/>
      <c r="IH68" s="396"/>
      <c r="II68" s="396"/>
    </row>
    <row r="69" spans="1:243" s="38" customFormat="1" ht="27.95" customHeight="1" x14ac:dyDescent="0.2">
      <c r="A69" s="183"/>
      <c r="B69" s="156"/>
      <c r="C69" s="156"/>
      <c r="D69" s="623"/>
      <c r="E69" s="623"/>
      <c r="F69" s="623"/>
      <c r="G69" s="623"/>
      <c r="H69" s="623"/>
      <c r="I69" s="623"/>
      <c r="J69" s="623"/>
      <c r="K69" s="623"/>
      <c r="L69" s="623"/>
      <c r="M69" s="419"/>
      <c r="N69" s="420"/>
      <c r="O69" s="421" t="str">
        <f t="shared" si="2"/>
        <v/>
      </c>
      <c r="P69" s="422" t="str">
        <f t="shared" si="3"/>
        <v/>
      </c>
      <c r="Q69" s="47"/>
      <c r="R69" s="255"/>
      <c r="S69" s="32"/>
      <c r="T69" s="32"/>
      <c r="U69" s="32"/>
      <c r="V69" s="32"/>
      <c r="W69" s="32"/>
      <c r="X69" s="32"/>
      <c r="IH69" s="396"/>
      <c r="II69" s="396"/>
    </row>
    <row r="70" spans="1:243" s="38" customFormat="1" ht="27.95" customHeight="1" x14ac:dyDescent="0.2">
      <c r="A70" s="183"/>
      <c r="B70" s="156"/>
      <c r="C70" s="156"/>
      <c r="D70" s="623"/>
      <c r="E70" s="623"/>
      <c r="F70" s="623"/>
      <c r="G70" s="623"/>
      <c r="H70" s="623"/>
      <c r="I70" s="623"/>
      <c r="J70" s="623"/>
      <c r="K70" s="623"/>
      <c r="L70" s="623"/>
      <c r="M70" s="419"/>
      <c r="N70" s="420"/>
      <c r="O70" s="421" t="str">
        <f t="shared" si="2"/>
        <v/>
      </c>
      <c r="P70" s="422" t="str">
        <f t="shared" si="3"/>
        <v/>
      </c>
      <c r="Q70" s="47"/>
      <c r="R70" s="255"/>
      <c r="S70" s="32"/>
      <c r="T70" s="32"/>
      <c r="U70" s="32"/>
      <c r="V70" s="32"/>
      <c r="W70" s="32"/>
      <c r="X70" s="32"/>
    </row>
    <row r="71" spans="1:243" s="38" customFormat="1" ht="27.95" customHeight="1" x14ac:dyDescent="0.2">
      <c r="A71" s="183"/>
      <c r="B71" s="156"/>
      <c r="C71" s="156"/>
      <c r="D71" s="623"/>
      <c r="E71" s="623"/>
      <c r="F71" s="623"/>
      <c r="G71" s="623"/>
      <c r="H71" s="623"/>
      <c r="I71" s="623"/>
      <c r="J71" s="623"/>
      <c r="K71" s="623"/>
      <c r="L71" s="623"/>
      <c r="M71" s="419"/>
      <c r="N71" s="420"/>
      <c r="O71" s="421" t="str">
        <f t="shared" si="2"/>
        <v/>
      </c>
      <c r="P71" s="422" t="str">
        <f t="shared" si="3"/>
        <v/>
      </c>
      <c r="Q71" s="47"/>
      <c r="R71" s="255"/>
      <c r="S71" s="32"/>
      <c r="T71" s="32"/>
      <c r="U71" s="32"/>
      <c r="V71" s="32"/>
      <c r="W71" s="32"/>
      <c r="X71" s="32"/>
      <c r="IH71" s="396"/>
      <c r="II71" s="396"/>
    </row>
    <row r="72" spans="1:243" s="38" customFormat="1" ht="27.95" customHeight="1" x14ac:dyDescent="0.2">
      <c r="A72" s="183"/>
      <c r="B72" s="156"/>
      <c r="C72" s="156"/>
      <c r="D72" s="623"/>
      <c r="E72" s="623"/>
      <c r="F72" s="623"/>
      <c r="G72" s="623"/>
      <c r="H72" s="623"/>
      <c r="I72" s="623"/>
      <c r="J72" s="623"/>
      <c r="K72" s="623"/>
      <c r="L72" s="623"/>
      <c r="M72" s="419"/>
      <c r="N72" s="420"/>
      <c r="O72" s="421" t="str">
        <f t="shared" si="2"/>
        <v/>
      </c>
      <c r="P72" s="422" t="str">
        <f t="shared" si="3"/>
        <v/>
      </c>
      <c r="Q72" s="47"/>
      <c r="R72" s="255"/>
      <c r="S72" s="32"/>
      <c r="T72" s="32"/>
      <c r="U72" s="32"/>
      <c r="V72" s="32"/>
      <c r="W72" s="32"/>
      <c r="X72" s="32"/>
    </row>
    <row r="73" spans="1:243" s="38" customFormat="1" ht="27.95" customHeight="1" x14ac:dyDescent="0.2">
      <c r="A73" s="183"/>
      <c r="B73" s="156"/>
      <c r="C73" s="156"/>
      <c r="D73" s="623"/>
      <c r="E73" s="623"/>
      <c r="F73" s="623"/>
      <c r="G73" s="623"/>
      <c r="H73" s="623"/>
      <c r="I73" s="623"/>
      <c r="J73" s="623"/>
      <c r="K73" s="623"/>
      <c r="L73" s="623"/>
      <c r="M73" s="419"/>
      <c r="N73" s="420"/>
      <c r="O73" s="421" t="str">
        <f t="shared" si="2"/>
        <v/>
      </c>
      <c r="P73" s="422" t="str">
        <f t="shared" si="3"/>
        <v/>
      </c>
      <c r="Q73" s="47"/>
      <c r="R73" s="255"/>
      <c r="S73" s="32"/>
      <c r="T73" s="32"/>
      <c r="U73" s="32"/>
      <c r="V73" s="32"/>
      <c r="W73" s="32"/>
      <c r="X73" s="32"/>
    </row>
    <row r="74" spans="1:243" s="38" customFormat="1" ht="27.95" customHeight="1" x14ac:dyDescent="0.2">
      <c r="A74" s="183"/>
      <c r="B74" s="156"/>
      <c r="C74" s="156"/>
      <c r="D74" s="623"/>
      <c r="E74" s="623"/>
      <c r="F74" s="623"/>
      <c r="G74" s="623"/>
      <c r="H74" s="623"/>
      <c r="I74" s="623"/>
      <c r="J74" s="623"/>
      <c r="K74" s="623"/>
      <c r="L74" s="623"/>
      <c r="M74" s="419"/>
      <c r="N74" s="420"/>
      <c r="O74" s="421" t="str">
        <f t="shared" si="2"/>
        <v/>
      </c>
      <c r="P74" s="422" t="str">
        <f t="shared" si="3"/>
        <v/>
      </c>
      <c r="Q74" s="47"/>
      <c r="R74" s="255"/>
      <c r="S74" s="32"/>
      <c r="T74" s="32"/>
      <c r="U74" s="32"/>
      <c r="V74" s="32"/>
      <c r="W74" s="32"/>
      <c r="X74" s="32"/>
    </row>
    <row r="75" spans="1:243" s="38" customFormat="1" ht="27.95" customHeight="1" x14ac:dyDescent="0.2">
      <c r="A75" s="183"/>
      <c r="B75" s="156"/>
      <c r="C75" s="156"/>
      <c r="D75" s="623"/>
      <c r="E75" s="623"/>
      <c r="F75" s="623"/>
      <c r="G75" s="623"/>
      <c r="H75" s="623"/>
      <c r="I75" s="623"/>
      <c r="J75" s="623"/>
      <c r="K75" s="623"/>
      <c r="L75" s="623"/>
      <c r="M75" s="419"/>
      <c r="N75" s="420"/>
      <c r="O75" s="421" t="str">
        <f t="shared" si="2"/>
        <v/>
      </c>
      <c r="P75" s="422" t="str">
        <f t="shared" si="3"/>
        <v/>
      </c>
      <c r="Q75" s="47"/>
      <c r="R75" s="255"/>
      <c r="S75" s="32"/>
      <c r="T75" s="32"/>
      <c r="U75" s="32"/>
      <c r="V75" s="32"/>
      <c r="W75" s="32"/>
      <c r="X75" s="32"/>
    </row>
    <row r="76" spans="1:243" s="38" customFormat="1" ht="27.95" customHeight="1" x14ac:dyDescent="0.2">
      <c r="A76" s="183"/>
      <c r="B76" s="156"/>
      <c r="C76" s="156"/>
      <c r="D76" s="623"/>
      <c r="E76" s="623"/>
      <c r="F76" s="623"/>
      <c r="G76" s="623"/>
      <c r="H76" s="623"/>
      <c r="I76" s="623"/>
      <c r="J76" s="623"/>
      <c r="K76" s="623"/>
      <c r="L76" s="623"/>
      <c r="M76" s="419"/>
      <c r="N76" s="420"/>
      <c r="O76" s="421" t="str">
        <f t="shared" si="2"/>
        <v/>
      </c>
      <c r="P76" s="422" t="str">
        <f t="shared" si="3"/>
        <v/>
      </c>
      <c r="Q76" s="47"/>
      <c r="R76" s="255"/>
      <c r="S76" s="32"/>
      <c r="T76" s="32"/>
      <c r="U76" s="32"/>
      <c r="V76" s="32"/>
      <c r="W76" s="32"/>
      <c r="X76" s="32"/>
    </row>
    <row r="77" spans="1:243" s="38" customFormat="1" ht="27.95" customHeight="1" x14ac:dyDescent="0.2">
      <c r="A77" s="183"/>
      <c r="B77" s="156"/>
      <c r="C77" s="156"/>
      <c r="D77" s="623"/>
      <c r="E77" s="623"/>
      <c r="F77" s="623"/>
      <c r="G77" s="623"/>
      <c r="H77" s="623"/>
      <c r="I77" s="623"/>
      <c r="J77" s="623"/>
      <c r="K77" s="623"/>
      <c r="L77" s="623"/>
      <c r="M77" s="419"/>
      <c r="N77" s="420"/>
      <c r="O77" s="421" t="str">
        <f t="shared" si="2"/>
        <v/>
      </c>
      <c r="P77" s="422" t="str">
        <f t="shared" si="3"/>
        <v/>
      </c>
      <c r="Q77" s="47"/>
      <c r="R77" s="255"/>
      <c r="S77" s="32"/>
      <c r="T77" s="32"/>
      <c r="U77" s="32"/>
      <c r="V77" s="32"/>
      <c r="W77" s="32"/>
      <c r="X77" s="32"/>
    </row>
    <row r="78" spans="1:243" s="38" customFormat="1" ht="27.95" customHeight="1" x14ac:dyDescent="0.2">
      <c r="A78" s="183"/>
      <c r="B78" s="156"/>
      <c r="C78" s="156"/>
      <c r="D78" s="623"/>
      <c r="E78" s="623"/>
      <c r="F78" s="623"/>
      <c r="G78" s="623"/>
      <c r="H78" s="623"/>
      <c r="I78" s="623"/>
      <c r="J78" s="623"/>
      <c r="K78" s="623"/>
      <c r="L78" s="623"/>
      <c r="M78" s="419"/>
      <c r="N78" s="420"/>
      <c r="O78" s="421" t="str">
        <f t="shared" si="2"/>
        <v/>
      </c>
      <c r="P78" s="422" t="str">
        <f t="shared" si="3"/>
        <v/>
      </c>
      <c r="Q78" s="47"/>
      <c r="R78" s="255"/>
      <c r="S78" s="32"/>
      <c r="T78" s="32"/>
      <c r="U78" s="32"/>
      <c r="V78" s="32"/>
      <c r="W78" s="32"/>
      <c r="X78" s="32"/>
    </row>
    <row r="79" spans="1:243" s="38" customFormat="1" ht="27.95" customHeight="1" x14ac:dyDescent="0.2">
      <c r="A79" s="183"/>
      <c r="B79" s="156"/>
      <c r="C79" s="156"/>
      <c r="D79" s="623"/>
      <c r="E79" s="623"/>
      <c r="F79" s="623"/>
      <c r="G79" s="623"/>
      <c r="H79" s="623"/>
      <c r="I79" s="623"/>
      <c r="J79" s="623"/>
      <c r="K79" s="623"/>
      <c r="L79" s="623"/>
      <c r="M79" s="419"/>
      <c r="N79" s="420"/>
      <c r="O79" s="421" t="str">
        <f t="shared" si="2"/>
        <v/>
      </c>
      <c r="P79" s="422" t="str">
        <f t="shared" si="3"/>
        <v/>
      </c>
      <c r="Q79" s="47"/>
      <c r="R79" s="255"/>
      <c r="S79" s="32"/>
      <c r="T79" s="32"/>
      <c r="U79" s="32"/>
      <c r="V79" s="32"/>
      <c r="W79" s="32"/>
      <c r="X79" s="32"/>
    </row>
    <row r="80" spans="1:243" s="38" customFormat="1" ht="27.95" customHeight="1" x14ac:dyDescent="0.2">
      <c r="A80" s="183"/>
      <c r="B80" s="156"/>
      <c r="C80" s="156"/>
      <c r="D80" s="623"/>
      <c r="E80" s="623"/>
      <c r="F80" s="623"/>
      <c r="G80" s="623"/>
      <c r="H80" s="623"/>
      <c r="I80" s="623"/>
      <c r="J80" s="623"/>
      <c r="K80" s="623"/>
      <c r="L80" s="623"/>
      <c r="M80" s="419"/>
      <c r="N80" s="420"/>
      <c r="O80" s="421" t="str">
        <f t="shared" si="2"/>
        <v/>
      </c>
      <c r="P80" s="422" t="str">
        <f t="shared" si="3"/>
        <v/>
      </c>
      <c r="Q80" s="47"/>
      <c r="R80" s="255"/>
      <c r="S80" s="32"/>
      <c r="T80" s="32"/>
      <c r="U80" s="32"/>
      <c r="V80" s="32"/>
      <c r="W80" s="32"/>
      <c r="X80" s="32"/>
    </row>
    <row r="81" spans="1:24" s="38" customFormat="1" ht="27.95" customHeight="1" x14ac:dyDescent="0.2">
      <c r="A81" s="183"/>
      <c r="B81" s="156"/>
      <c r="C81" s="156"/>
      <c r="D81" s="623"/>
      <c r="E81" s="623"/>
      <c r="F81" s="623"/>
      <c r="G81" s="623"/>
      <c r="H81" s="623"/>
      <c r="I81" s="623"/>
      <c r="J81" s="623"/>
      <c r="K81" s="623"/>
      <c r="L81" s="623"/>
      <c r="M81" s="419"/>
      <c r="N81" s="420"/>
      <c r="O81" s="421" t="str">
        <f t="shared" si="2"/>
        <v/>
      </c>
      <c r="P81" s="422" t="str">
        <f t="shared" si="3"/>
        <v/>
      </c>
      <c r="Q81" s="47"/>
      <c r="R81" s="255"/>
      <c r="S81" s="32"/>
      <c r="T81" s="32"/>
      <c r="U81" s="32"/>
      <c r="V81" s="32"/>
      <c r="W81" s="32"/>
      <c r="X81" s="32"/>
    </row>
    <row r="82" spans="1:24" s="38" customFormat="1" ht="27.95" customHeight="1" x14ac:dyDescent="0.2">
      <c r="A82" s="183"/>
      <c r="B82" s="156"/>
      <c r="C82" s="156"/>
      <c r="D82" s="623"/>
      <c r="E82" s="623"/>
      <c r="F82" s="623"/>
      <c r="G82" s="623"/>
      <c r="H82" s="623"/>
      <c r="I82" s="623"/>
      <c r="J82" s="623"/>
      <c r="K82" s="623"/>
      <c r="L82" s="623"/>
      <c r="M82" s="419"/>
      <c r="N82" s="420"/>
      <c r="O82" s="421" t="str">
        <f t="shared" si="2"/>
        <v/>
      </c>
      <c r="P82" s="422" t="str">
        <f t="shared" si="3"/>
        <v/>
      </c>
      <c r="Q82" s="47"/>
      <c r="R82" s="255"/>
      <c r="S82" s="32"/>
      <c r="T82" s="32"/>
      <c r="U82" s="32"/>
      <c r="V82" s="32"/>
      <c r="W82" s="32"/>
      <c r="X82" s="32"/>
    </row>
    <row r="83" spans="1:24" s="38" customFormat="1" ht="27.95" customHeight="1" x14ac:dyDescent="0.2">
      <c r="A83" s="183"/>
      <c r="B83" s="156"/>
      <c r="C83" s="156"/>
      <c r="D83" s="623"/>
      <c r="E83" s="623"/>
      <c r="F83" s="623"/>
      <c r="G83" s="623"/>
      <c r="H83" s="623"/>
      <c r="I83" s="623"/>
      <c r="J83" s="623"/>
      <c r="K83" s="623"/>
      <c r="L83" s="623"/>
      <c r="M83" s="419"/>
      <c r="N83" s="420"/>
      <c r="O83" s="421" t="str">
        <f t="shared" si="2"/>
        <v/>
      </c>
      <c r="P83" s="422" t="str">
        <f t="shared" si="3"/>
        <v/>
      </c>
      <c r="Q83" s="47"/>
      <c r="R83" s="255"/>
      <c r="S83" s="32"/>
      <c r="T83" s="32"/>
      <c r="U83" s="32"/>
      <c r="V83" s="32"/>
      <c r="W83" s="32"/>
      <c r="X83" s="32"/>
    </row>
    <row r="84" spans="1:24" s="38" customFormat="1" ht="27.95" customHeight="1" x14ac:dyDescent="0.2">
      <c r="A84" s="183"/>
      <c r="B84" s="156"/>
      <c r="C84" s="156"/>
      <c r="D84" s="623"/>
      <c r="E84" s="623"/>
      <c r="F84" s="623"/>
      <c r="G84" s="623"/>
      <c r="H84" s="623"/>
      <c r="I84" s="623"/>
      <c r="J84" s="623"/>
      <c r="K84" s="623"/>
      <c r="L84" s="623"/>
      <c r="M84" s="419"/>
      <c r="N84" s="420"/>
      <c r="O84" s="421" t="str">
        <f t="shared" si="2"/>
        <v/>
      </c>
      <c r="P84" s="422" t="str">
        <f t="shared" si="3"/>
        <v/>
      </c>
      <c r="Q84" s="47"/>
      <c r="R84" s="255"/>
      <c r="S84" s="32"/>
      <c r="T84" s="32"/>
      <c r="U84" s="32"/>
      <c r="V84" s="32"/>
      <c r="W84" s="32"/>
      <c r="X84" s="32"/>
    </row>
    <row r="85" spans="1:24" s="38" customFormat="1" ht="27.95" customHeight="1" x14ac:dyDescent="0.2">
      <c r="A85" s="183"/>
      <c r="B85" s="156"/>
      <c r="C85" s="156"/>
      <c r="D85" s="623"/>
      <c r="E85" s="623"/>
      <c r="F85" s="623"/>
      <c r="G85" s="623"/>
      <c r="H85" s="623"/>
      <c r="I85" s="623"/>
      <c r="J85" s="623"/>
      <c r="K85" s="623"/>
      <c r="L85" s="623"/>
      <c r="M85" s="419"/>
      <c r="N85" s="420"/>
      <c r="O85" s="421" t="str">
        <f t="shared" si="2"/>
        <v/>
      </c>
      <c r="P85" s="422" t="str">
        <f t="shared" si="3"/>
        <v/>
      </c>
      <c r="Q85" s="47"/>
      <c r="R85" s="255"/>
      <c r="S85" s="32"/>
      <c r="T85" s="32"/>
      <c r="U85" s="32"/>
      <c r="V85" s="32"/>
      <c r="W85" s="32"/>
      <c r="X85" s="32"/>
    </row>
    <row r="86" spans="1:24" s="38" customFormat="1" ht="27.95" customHeight="1" x14ac:dyDescent="0.2">
      <c r="A86" s="183"/>
      <c r="B86" s="156"/>
      <c r="C86" s="156"/>
      <c r="D86" s="623"/>
      <c r="E86" s="623"/>
      <c r="F86" s="623"/>
      <c r="G86" s="623"/>
      <c r="H86" s="623"/>
      <c r="I86" s="623"/>
      <c r="J86" s="623"/>
      <c r="K86" s="623"/>
      <c r="L86" s="623"/>
      <c r="M86" s="419"/>
      <c r="N86" s="420"/>
      <c r="O86" s="421" t="str">
        <f t="shared" si="2"/>
        <v/>
      </c>
      <c r="P86" s="422" t="str">
        <f t="shared" si="3"/>
        <v/>
      </c>
      <c r="Q86" s="47"/>
      <c r="R86" s="255"/>
      <c r="S86" s="32"/>
      <c r="T86" s="32"/>
      <c r="U86" s="32"/>
      <c r="V86" s="32"/>
      <c r="W86" s="32"/>
      <c r="X86" s="32"/>
    </row>
    <row r="87" spans="1:24" s="38" customFormat="1" ht="27.95" customHeight="1" x14ac:dyDescent="0.2">
      <c r="A87" s="183"/>
      <c r="B87" s="156"/>
      <c r="C87" s="156"/>
      <c r="D87" s="623"/>
      <c r="E87" s="623"/>
      <c r="F87" s="623"/>
      <c r="G87" s="623"/>
      <c r="H87" s="623"/>
      <c r="I87" s="623"/>
      <c r="J87" s="623"/>
      <c r="K87" s="623"/>
      <c r="L87" s="623"/>
      <c r="M87" s="419"/>
      <c r="N87" s="420"/>
      <c r="O87" s="421" t="str">
        <f t="shared" si="2"/>
        <v/>
      </c>
      <c r="P87" s="422" t="str">
        <f t="shared" si="3"/>
        <v/>
      </c>
      <c r="Q87" s="47"/>
      <c r="R87" s="255"/>
      <c r="S87" s="32"/>
      <c r="T87" s="32"/>
      <c r="U87" s="32"/>
      <c r="V87" s="32"/>
      <c r="W87" s="32"/>
      <c r="X87" s="32"/>
    </row>
    <row r="88" spans="1:24" s="38" customFormat="1" ht="27.95" customHeight="1" x14ac:dyDescent="0.2">
      <c r="A88" s="183"/>
      <c r="B88" s="156"/>
      <c r="C88" s="156"/>
      <c r="D88" s="623"/>
      <c r="E88" s="623"/>
      <c r="F88" s="623"/>
      <c r="G88" s="623"/>
      <c r="H88" s="623"/>
      <c r="I88" s="623"/>
      <c r="J88" s="623"/>
      <c r="K88" s="623"/>
      <c r="L88" s="623"/>
      <c r="M88" s="419"/>
      <c r="N88" s="420"/>
      <c r="O88" s="421" t="str">
        <f t="shared" si="2"/>
        <v/>
      </c>
      <c r="P88" s="422" t="str">
        <f t="shared" si="3"/>
        <v/>
      </c>
      <c r="Q88" s="47"/>
      <c r="R88" s="255"/>
      <c r="S88" s="32"/>
      <c r="T88" s="32"/>
      <c r="U88" s="32"/>
      <c r="V88" s="32"/>
      <c r="W88" s="32"/>
      <c r="X88" s="32"/>
    </row>
    <row r="89" spans="1:24" s="38" customFormat="1" ht="27.95" customHeight="1" x14ac:dyDescent="0.2">
      <c r="A89" s="183"/>
      <c r="B89" s="156"/>
      <c r="C89" s="156"/>
      <c r="D89" s="623"/>
      <c r="E89" s="623"/>
      <c r="F89" s="623"/>
      <c r="G89" s="623"/>
      <c r="H89" s="623"/>
      <c r="I89" s="623"/>
      <c r="J89" s="623"/>
      <c r="K89" s="623"/>
      <c r="L89" s="623"/>
      <c r="M89" s="419"/>
      <c r="N89" s="420"/>
      <c r="O89" s="421" t="str">
        <f t="shared" si="2"/>
        <v/>
      </c>
      <c r="P89" s="422" t="str">
        <f t="shared" si="3"/>
        <v/>
      </c>
      <c r="Q89" s="47"/>
      <c r="R89" s="255"/>
      <c r="S89" s="32"/>
      <c r="T89" s="32"/>
      <c r="U89" s="32"/>
      <c r="V89" s="32"/>
      <c r="W89" s="32"/>
      <c r="X89" s="32"/>
    </row>
    <row r="90" spans="1:24" s="38" customFormat="1" ht="27.95" customHeight="1" x14ac:dyDescent="0.2">
      <c r="A90" s="183"/>
      <c r="B90" s="156"/>
      <c r="C90" s="156"/>
      <c r="D90" s="623"/>
      <c r="E90" s="623"/>
      <c r="F90" s="623"/>
      <c r="G90" s="623"/>
      <c r="H90" s="623"/>
      <c r="I90" s="623"/>
      <c r="J90" s="623"/>
      <c r="K90" s="623"/>
      <c r="L90" s="623"/>
      <c r="M90" s="419"/>
      <c r="N90" s="420"/>
      <c r="O90" s="421" t="str">
        <f t="shared" si="2"/>
        <v/>
      </c>
      <c r="P90" s="422" t="str">
        <f t="shared" si="3"/>
        <v/>
      </c>
      <c r="Q90" s="47"/>
      <c r="R90" s="255"/>
      <c r="S90" s="32"/>
      <c r="T90" s="32"/>
      <c r="U90" s="32"/>
      <c r="V90" s="32"/>
      <c r="W90" s="32"/>
      <c r="X90" s="32"/>
    </row>
    <row r="91" spans="1:24" s="38" customFormat="1" ht="27.95" customHeight="1" x14ac:dyDescent="0.2">
      <c r="A91" s="183"/>
      <c r="B91" s="156"/>
      <c r="C91" s="156"/>
      <c r="D91" s="623"/>
      <c r="E91" s="623"/>
      <c r="F91" s="623"/>
      <c r="G91" s="623"/>
      <c r="H91" s="623"/>
      <c r="I91" s="623"/>
      <c r="J91" s="623"/>
      <c r="K91" s="623"/>
      <c r="L91" s="623"/>
      <c r="M91" s="419"/>
      <c r="N91" s="420"/>
      <c r="O91" s="421" t="str">
        <f t="shared" si="2"/>
        <v/>
      </c>
      <c r="P91" s="422" t="str">
        <f t="shared" si="3"/>
        <v/>
      </c>
      <c r="Q91" s="47"/>
      <c r="R91" s="255"/>
      <c r="S91" s="32"/>
      <c r="T91" s="32"/>
      <c r="U91" s="32"/>
      <c r="V91" s="32"/>
      <c r="W91" s="32"/>
      <c r="X91" s="32"/>
    </row>
    <row r="92" spans="1:24" s="38" customFormat="1" ht="27.95" customHeight="1" x14ac:dyDescent="0.2">
      <c r="A92" s="183"/>
      <c r="B92" s="156"/>
      <c r="C92" s="156"/>
      <c r="D92" s="623"/>
      <c r="E92" s="623"/>
      <c r="F92" s="623"/>
      <c r="G92" s="623"/>
      <c r="H92" s="623"/>
      <c r="I92" s="623"/>
      <c r="J92" s="623"/>
      <c r="K92" s="623"/>
      <c r="L92" s="623"/>
      <c r="M92" s="419"/>
      <c r="N92" s="420"/>
      <c r="O92" s="421" t="str">
        <f t="shared" si="2"/>
        <v/>
      </c>
      <c r="P92" s="422" t="str">
        <f t="shared" si="3"/>
        <v/>
      </c>
      <c r="Q92" s="47"/>
      <c r="R92" s="255"/>
      <c r="S92" s="32"/>
      <c r="T92" s="32"/>
      <c r="U92" s="32"/>
      <c r="V92" s="32"/>
      <c r="W92" s="32"/>
      <c r="X92" s="32"/>
    </row>
    <row r="93" spans="1:24" s="38" customFormat="1" ht="27.95" customHeight="1" x14ac:dyDescent="0.2">
      <c r="A93" s="183"/>
      <c r="B93" s="156"/>
      <c r="C93" s="156"/>
      <c r="D93" s="623"/>
      <c r="E93" s="623"/>
      <c r="F93" s="623"/>
      <c r="G93" s="623"/>
      <c r="H93" s="623"/>
      <c r="I93" s="623"/>
      <c r="J93" s="623"/>
      <c r="K93" s="623"/>
      <c r="L93" s="623"/>
      <c r="M93" s="419"/>
      <c r="N93" s="420"/>
      <c r="O93" s="421" t="str">
        <f t="shared" si="2"/>
        <v/>
      </c>
      <c r="P93" s="422" t="str">
        <f t="shared" si="3"/>
        <v/>
      </c>
      <c r="Q93" s="47"/>
      <c r="R93" s="255"/>
      <c r="S93" s="32"/>
      <c r="T93" s="32"/>
      <c r="U93" s="32"/>
      <c r="V93" s="32"/>
      <c r="W93" s="32"/>
      <c r="X93" s="32"/>
    </row>
    <row r="94" spans="1:24" s="38" customFormat="1" ht="27.95" customHeight="1" x14ac:dyDescent="0.2">
      <c r="A94" s="183"/>
      <c r="B94" s="156"/>
      <c r="C94" s="156"/>
      <c r="D94" s="623"/>
      <c r="E94" s="623"/>
      <c r="F94" s="623"/>
      <c r="G94" s="623"/>
      <c r="H94" s="623"/>
      <c r="I94" s="623"/>
      <c r="J94" s="623"/>
      <c r="K94" s="623"/>
      <c r="L94" s="623"/>
      <c r="M94" s="419"/>
      <c r="N94" s="420"/>
      <c r="O94" s="421" t="str">
        <f t="shared" si="2"/>
        <v/>
      </c>
      <c r="P94" s="422" t="str">
        <f t="shared" si="3"/>
        <v/>
      </c>
      <c r="Q94" s="47"/>
      <c r="R94" s="255"/>
      <c r="S94" s="32"/>
      <c r="T94" s="32"/>
      <c r="U94" s="32"/>
      <c r="V94" s="32"/>
      <c r="W94" s="32"/>
      <c r="X94" s="32"/>
    </row>
    <row r="95" spans="1:24" s="38" customFormat="1" ht="27.95" customHeight="1" x14ac:dyDescent="0.2">
      <c r="A95" s="183"/>
      <c r="B95" s="156"/>
      <c r="C95" s="156"/>
      <c r="D95" s="623"/>
      <c r="E95" s="623"/>
      <c r="F95" s="623"/>
      <c r="G95" s="623"/>
      <c r="H95" s="623"/>
      <c r="I95" s="623"/>
      <c r="J95" s="623"/>
      <c r="K95" s="623"/>
      <c r="L95" s="623"/>
      <c r="M95" s="419"/>
      <c r="N95" s="420"/>
      <c r="O95" s="421" t="str">
        <f t="shared" si="2"/>
        <v/>
      </c>
      <c r="P95" s="422" t="str">
        <f t="shared" si="3"/>
        <v/>
      </c>
      <c r="Q95" s="47"/>
      <c r="R95" s="255"/>
      <c r="S95" s="32"/>
      <c r="T95" s="32"/>
      <c r="U95" s="32"/>
      <c r="V95" s="32"/>
      <c r="W95" s="32"/>
      <c r="X95" s="32"/>
    </row>
    <row r="96" spans="1:24" s="38" customFormat="1" ht="27.95" customHeight="1" x14ac:dyDescent="0.2">
      <c r="A96" s="183"/>
      <c r="B96" s="156"/>
      <c r="C96" s="156"/>
      <c r="D96" s="623"/>
      <c r="E96" s="623"/>
      <c r="F96" s="623"/>
      <c r="G96" s="623"/>
      <c r="H96" s="623"/>
      <c r="I96" s="623"/>
      <c r="J96" s="623"/>
      <c r="K96" s="623"/>
      <c r="L96" s="623"/>
      <c r="M96" s="419"/>
      <c r="N96" s="420"/>
      <c r="O96" s="421" t="str">
        <f t="shared" si="2"/>
        <v/>
      </c>
      <c r="P96" s="422" t="str">
        <f t="shared" si="3"/>
        <v/>
      </c>
      <c r="Q96" s="47"/>
      <c r="R96" s="255"/>
      <c r="S96" s="32"/>
      <c r="T96" s="32"/>
      <c r="U96" s="32"/>
      <c r="V96" s="32"/>
      <c r="W96" s="32"/>
      <c r="X96" s="32"/>
    </row>
    <row r="97" spans="1:24" s="38" customFormat="1" ht="27.95" customHeight="1" x14ac:dyDescent="0.2">
      <c r="A97" s="183"/>
      <c r="B97" s="156"/>
      <c r="C97" s="156"/>
      <c r="D97" s="623"/>
      <c r="E97" s="623"/>
      <c r="F97" s="623"/>
      <c r="G97" s="623"/>
      <c r="H97" s="623"/>
      <c r="I97" s="623"/>
      <c r="J97" s="623"/>
      <c r="K97" s="623"/>
      <c r="L97" s="623"/>
      <c r="M97" s="419"/>
      <c r="N97" s="420"/>
      <c r="O97" s="421" t="str">
        <f t="shared" si="2"/>
        <v/>
      </c>
      <c r="P97" s="422" t="str">
        <f t="shared" si="3"/>
        <v/>
      </c>
      <c r="Q97" s="47"/>
      <c r="R97" s="255"/>
      <c r="S97" s="32"/>
      <c r="T97" s="32"/>
      <c r="U97" s="32"/>
      <c r="V97" s="32"/>
      <c r="W97" s="32"/>
      <c r="X97" s="32"/>
    </row>
    <row r="98" spans="1:24" s="41" customFormat="1" ht="8.1" customHeight="1" x14ac:dyDescent="0.2">
      <c r="A98" s="267"/>
      <c r="B98" s="16"/>
      <c r="C98" s="16"/>
      <c r="D98" s="16"/>
      <c r="E98" s="1"/>
      <c r="F98" s="1"/>
      <c r="G98" s="1"/>
      <c r="H98" s="1"/>
      <c r="I98" s="1"/>
      <c r="J98" s="1"/>
      <c r="K98" s="16"/>
      <c r="L98" s="16"/>
      <c r="M98" s="16"/>
      <c r="N98" s="16"/>
      <c r="O98" s="204"/>
      <c r="P98" s="204"/>
      <c r="Q98" s="1"/>
      <c r="R98" s="278"/>
      <c r="S98" s="33"/>
      <c r="T98" s="33"/>
      <c r="U98" s="33"/>
      <c r="V98" s="33"/>
      <c r="W98" s="33"/>
      <c r="X98" s="33"/>
    </row>
    <row r="99" spans="1:24" s="37" customFormat="1" ht="30" customHeight="1" x14ac:dyDescent="0.2">
      <c r="A99" s="274"/>
      <c r="B99" s="628" t="s">
        <v>154</v>
      </c>
      <c r="C99" s="628"/>
      <c r="D99" s="628"/>
      <c r="E99" s="628"/>
      <c r="F99" s="628"/>
      <c r="G99" s="628"/>
      <c r="H99" s="628"/>
      <c r="I99" s="628"/>
      <c r="J99" s="628"/>
      <c r="K99" s="628"/>
      <c r="L99" s="628"/>
      <c r="M99" s="628"/>
      <c r="N99" s="628"/>
      <c r="O99" s="628"/>
      <c r="P99" s="628"/>
      <c r="Q99" s="628"/>
      <c r="R99" s="292"/>
      <c r="S99" s="36"/>
      <c r="T99" s="36"/>
      <c r="U99" s="36"/>
      <c r="V99" s="36"/>
      <c r="W99" s="36"/>
      <c r="X99" s="36"/>
    </row>
    <row r="100" spans="1:24" s="38" customFormat="1" x14ac:dyDescent="0.2">
      <c r="A100" s="267"/>
      <c r="B100" s="423" t="str">
        <f>B54</f>
        <v>FAPESP, SETEMBRO DE 2015</v>
      </c>
      <c r="C100" s="423"/>
      <c r="D100" s="423"/>
      <c r="E100" s="423"/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>
        <v>2</v>
      </c>
      <c r="R100" s="277"/>
      <c r="S100" s="32"/>
      <c r="T100" s="32"/>
      <c r="U100" s="32"/>
      <c r="V100" s="32"/>
      <c r="W100" s="32"/>
      <c r="X100" s="32"/>
    </row>
    <row r="101" spans="1:24" s="51" customFormat="1" x14ac:dyDescent="0.2">
      <c r="A101" s="403"/>
      <c r="B101" s="64"/>
      <c r="C101" s="64"/>
      <c r="D101" s="64"/>
      <c r="J101" s="64"/>
      <c r="R101" s="403"/>
    </row>
    <row r="102" spans="1:24" s="51" customFormat="1" x14ac:dyDescent="0.2">
      <c r="A102" s="403"/>
      <c r="B102" s="64"/>
      <c r="C102" s="64"/>
      <c r="D102" s="64"/>
      <c r="J102" s="64"/>
      <c r="R102" s="403"/>
    </row>
    <row r="103" spans="1:24" s="51" customFormat="1" x14ac:dyDescent="0.2">
      <c r="A103" s="403"/>
      <c r="B103" s="64"/>
      <c r="C103" s="64"/>
      <c r="D103" s="64"/>
      <c r="J103" s="64"/>
      <c r="R103" s="403"/>
    </row>
    <row r="104" spans="1:24" s="51" customFormat="1" x14ac:dyDescent="0.2">
      <c r="A104" s="403"/>
      <c r="B104" s="64"/>
      <c r="C104" s="64"/>
      <c r="D104" s="64"/>
      <c r="J104" s="64"/>
      <c r="R104" s="403"/>
    </row>
    <row r="105" spans="1:24" s="51" customFormat="1" x14ac:dyDescent="0.2">
      <c r="A105" s="403"/>
      <c r="B105" s="64"/>
      <c r="C105" s="64"/>
      <c r="D105" s="64"/>
      <c r="J105" s="64"/>
      <c r="R105" s="403"/>
    </row>
    <row r="106" spans="1:24" s="51" customFormat="1" x14ac:dyDescent="0.2">
      <c r="A106" s="403"/>
      <c r="B106" s="64"/>
      <c r="C106" s="64"/>
      <c r="D106" s="64"/>
      <c r="J106" s="64"/>
      <c r="R106" s="403"/>
    </row>
    <row r="107" spans="1:24" s="51" customFormat="1" x14ac:dyDescent="0.2">
      <c r="A107" s="403"/>
      <c r="B107" s="64"/>
      <c r="C107" s="64"/>
      <c r="D107" s="64"/>
      <c r="J107" s="64"/>
      <c r="R107" s="403"/>
    </row>
    <row r="108" spans="1:24" s="51" customFormat="1" x14ac:dyDescent="0.2">
      <c r="A108" s="403"/>
      <c r="B108" s="64"/>
      <c r="C108" s="64"/>
      <c r="D108" s="64"/>
      <c r="J108" s="64"/>
      <c r="R108" s="403"/>
    </row>
    <row r="109" spans="1:24" s="51" customFormat="1" x14ac:dyDescent="0.2">
      <c r="A109" s="403"/>
      <c r="B109" s="64"/>
      <c r="C109" s="64"/>
      <c r="D109" s="64"/>
      <c r="J109" s="64"/>
      <c r="R109" s="403"/>
    </row>
    <row r="110" spans="1:24" s="51" customFormat="1" x14ac:dyDescent="0.2">
      <c r="A110" s="403"/>
      <c r="B110" s="64"/>
      <c r="C110" s="64"/>
      <c r="D110" s="64"/>
      <c r="J110" s="64"/>
      <c r="R110" s="403"/>
    </row>
    <row r="111" spans="1:24" s="51" customFormat="1" x14ac:dyDescent="0.2">
      <c r="A111" s="403"/>
      <c r="B111" s="64"/>
      <c r="C111" s="64"/>
      <c r="D111" s="64"/>
      <c r="J111" s="64"/>
      <c r="R111" s="403"/>
    </row>
    <row r="112" spans="1:24" s="51" customFormat="1" x14ac:dyDescent="0.2">
      <c r="A112" s="403"/>
      <c r="B112" s="64"/>
      <c r="C112" s="64"/>
      <c r="D112" s="64"/>
      <c r="J112" s="64"/>
      <c r="R112" s="403"/>
    </row>
    <row r="113" spans="1:18" s="51" customFormat="1" x14ac:dyDescent="0.2">
      <c r="A113" s="403"/>
      <c r="B113" s="64"/>
      <c r="C113" s="64"/>
      <c r="D113" s="64"/>
      <c r="J113" s="64"/>
      <c r="R113" s="403"/>
    </row>
    <row r="114" spans="1:18" s="51" customFormat="1" x14ac:dyDescent="0.2">
      <c r="A114" s="403"/>
      <c r="B114" s="64"/>
      <c r="C114" s="64"/>
      <c r="D114" s="64"/>
      <c r="J114" s="64"/>
      <c r="R114" s="403"/>
    </row>
    <row r="115" spans="1:18" s="51" customFormat="1" x14ac:dyDescent="0.2">
      <c r="A115" s="403"/>
      <c r="B115" s="64"/>
      <c r="C115" s="64"/>
      <c r="D115" s="64"/>
      <c r="J115" s="64"/>
      <c r="R115" s="403"/>
    </row>
    <row r="116" spans="1:18" s="51" customFormat="1" x14ac:dyDescent="0.2">
      <c r="A116" s="403"/>
      <c r="B116" s="64"/>
      <c r="C116" s="64"/>
      <c r="D116" s="64"/>
      <c r="J116" s="64"/>
      <c r="R116" s="403"/>
    </row>
    <row r="117" spans="1:18" s="51" customFormat="1" x14ac:dyDescent="0.2">
      <c r="A117" s="403"/>
      <c r="B117" s="64"/>
      <c r="C117" s="64"/>
      <c r="D117" s="64"/>
      <c r="J117" s="64"/>
      <c r="R117" s="403"/>
    </row>
    <row r="118" spans="1:18" s="51" customFormat="1" x14ac:dyDescent="0.2">
      <c r="A118" s="403"/>
      <c r="B118" s="64"/>
      <c r="C118" s="64"/>
      <c r="D118" s="64"/>
      <c r="J118" s="64"/>
      <c r="R118" s="403"/>
    </row>
    <row r="119" spans="1:18" s="51" customFormat="1" x14ac:dyDescent="0.2">
      <c r="A119" s="403"/>
      <c r="B119" s="64"/>
      <c r="C119" s="64"/>
      <c r="D119" s="64"/>
      <c r="J119" s="64"/>
      <c r="R119" s="403"/>
    </row>
    <row r="120" spans="1:18" s="51" customFormat="1" x14ac:dyDescent="0.2">
      <c r="A120" s="403"/>
      <c r="B120" s="64"/>
      <c r="C120" s="64"/>
      <c r="D120" s="64"/>
      <c r="J120" s="64"/>
      <c r="R120" s="403"/>
    </row>
    <row r="121" spans="1:18" s="51" customFormat="1" x14ac:dyDescent="0.2">
      <c r="A121" s="403"/>
      <c r="B121" s="64"/>
      <c r="C121" s="64"/>
      <c r="D121" s="64"/>
      <c r="J121" s="64"/>
      <c r="R121" s="403"/>
    </row>
    <row r="122" spans="1:18" s="51" customFormat="1" x14ac:dyDescent="0.2">
      <c r="A122" s="403"/>
      <c r="B122" s="64"/>
      <c r="C122" s="64"/>
      <c r="D122" s="64"/>
      <c r="J122" s="64"/>
      <c r="R122" s="403"/>
    </row>
    <row r="123" spans="1:18" s="51" customFormat="1" x14ac:dyDescent="0.2">
      <c r="A123" s="403"/>
      <c r="B123" s="64"/>
      <c r="C123" s="64"/>
      <c r="D123" s="64"/>
      <c r="J123" s="64"/>
      <c r="R123" s="403"/>
    </row>
    <row r="124" spans="1:18" s="51" customFormat="1" x14ac:dyDescent="0.2">
      <c r="A124" s="403"/>
      <c r="B124" s="64"/>
      <c r="C124" s="64"/>
      <c r="D124" s="64"/>
      <c r="J124" s="64"/>
      <c r="R124" s="403"/>
    </row>
    <row r="125" spans="1:18" s="51" customFormat="1" x14ac:dyDescent="0.2">
      <c r="A125" s="403"/>
      <c r="B125" s="64"/>
      <c r="C125" s="64"/>
      <c r="D125" s="64"/>
      <c r="J125" s="64"/>
      <c r="R125" s="403"/>
    </row>
    <row r="126" spans="1:18" s="51" customFormat="1" x14ac:dyDescent="0.2">
      <c r="A126" s="403"/>
      <c r="B126" s="64"/>
      <c r="C126" s="64"/>
      <c r="D126" s="64"/>
      <c r="J126" s="64"/>
      <c r="R126" s="403"/>
    </row>
    <row r="127" spans="1:18" s="51" customFormat="1" x14ac:dyDescent="0.2">
      <c r="A127" s="403"/>
      <c r="B127" s="64"/>
      <c r="C127" s="64"/>
      <c r="D127" s="64"/>
      <c r="J127" s="64"/>
      <c r="R127" s="403"/>
    </row>
    <row r="128" spans="1:18" s="51" customFormat="1" x14ac:dyDescent="0.2">
      <c r="A128" s="403"/>
      <c r="B128" s="64"/>
      <c r="C128" s="64"/>
      <c r="D128" s="64"/>
      <c r="J128" s="64"/>
      <c r="R128" s="403"/>
    </row>
    <row r="129" spans="1:18" s="51" customFormat="1" x14ac:dyDescent="0.2">
      <c r="A129" s="403"/>
      <c r="B129" s="64"/>
      <c r="C129" s="64"/>
      <c r="D129" s="64"/>
      <c r="J129" s="64"/>
      <c r="R129" s="403"/>
    </row>
    <row r="130" spans="1:18" s="51" customFormat="1" x14ac:dyDescent="0.2">
      <c r="A130" s="403"/>
      <c r="B130" s="64"/>
      <c r="C130" s="64"/>
      <c r="D130" s="64"/>
      <c r="J130" s="64"/>
      <c r="R130" s="403"/>
    </row>
    <row r="131" spans="1:18" s="51" customFormat="1" x14ac:dyDescent="0.2">
      <c r="A131" s="403"/>
      <c r="B131" s="64"/>
      <c r="C131" s="64"/>
      <c r="D131" s="64"/>
      <c r="J131" s="64"/>
      <c r="R131" s="403"/>
    </row>
    <row r="132" spans="1:18" s="51" customFormat="1" x14ac:dyDescent="0.2">
      <c r="A132" s="403"/>
      <c r="B132" s="64"/>
      <c r="C132" s="64"/>
      <c r="D132" s="64"/>
      <c r="J132" s="64"/>
      <c r="R132" s="403"/>
    </row>
    <row r="133" spans="1:18" s="51" customFormat="1" x14ac:dyDescent="0.2">
      <c r="A133" s="403"/>
      <c r="B133" s="64"/>
      <c r="C133" s="64"/>
      <c r="D133" s="64"/>
      <c r="J133" s="64"/>
      <c r="R133" s="403"/>
    </row>
    <row r="134" spans="1:18" s="51" customFormat="1" x14ac:dyDescent="0.2">
      <c r="A134" s="403"/>
      <c r="B134" s="64"/>
      <c r="C134" s="64"/>
      <c r="D134" s="64"/>
      <c r="J134" s="64"/>
      <c r="R134" s="403"/>
    </row>
    <row r="135" spans="1:18" s="51" customFormat="1" x14ac:dyDescent="0.2">
      <c r="A135" s="403"/>
      <c r="B135" s="64"/>
      <c r="C135" s="64"/>
      <c r="D135" s="64"/>
      <c r="J135" s="64"/>
      <c r="R135" s="403"/>
    </row>
    <row r="136" spans="1:18" s="51" customFormat="1" x14ac:dyDescent="0.2">
      <c r="A136" s="403"/>
      <c r="B136" s="64"/>
      <c r="C136" s="64"/>
      <c r="D136" s="64"/>
      <c r="J136" s="64"/>
      <c r="R136" s="403"/>
    </row>
    <row r="137" spans="1:18" s="51" customFormat="1" x14ac:dyDescent="0.2">
      <c r="A137" s="403"/>
      <c r="B137" s="64"/>
      <c r="C137" s="64"/>
      <c r="D137" s="64"/>
      <c r="J137" s="64"/>
      <c r="R137" s="403"/>
    </row>
    <row r="138" spans="1:18" s="51" customFormat="1" x14ac:dyDescent="0.2">
      <c r="A138" s="403"/>
      <c r="B138" s="64"/>
      <c r="C138" s="64"/>
      <c r="D138" s="64"/>
      <c r="J138" s="64"/>
      <c r="R138" s="403"/>
    </row>
    <row r="139" spans="1:18" s="51" customFormat="1" x14ac:dyDescent="0.2">
      <c r="A139" s="403"/>
      <c r="B139" s="64"/>
      <c r="C139" s="64"/>
      <c r="D139" s="64"/>
      <c r="J139" s="64"/>
      <c r="R139" s="403"/>
    </row>
    <row r="140" spans="1:18" s="51" customFormat="1" x14ac:dyDescent="0.2">
      <c r="A140" s="403"/>
      <c r="B140" s="64"/>
      <c r="C140" s="64"/>
      <c r="D140" s="64"/>
      <c r="J140" s="64"/>
      <c r="R140" s="403"/>
    </row>
    <row r="141" spans="1:18" s="51" customFormat="1" x14ac:dyDescent="0.2">
      <c r="A141" s="403"/>
      <c r="B141" s="64"/>
      <c r="C141" s="64"/>
      <c r="D141" s="64"/>
      <c r="J141" s="64"/>
      <c r="R141" s="403"/>
    </row>
    <row r="142" spans="1:18" s="51" customFormat="1" x14ac:dyDescent="0.2">
      <c r="A142" s="403"/>
      <c r="B142" s="64"/>
      <c r="C142" s="64"/>
      <c r="D142" s="64"/>
      <c r="J142" s="64"/>
      <c r="R142" s="403"/>
    </row>
    <row r="143" spans="1:18" s="51" customFormat="1" x14ac:dyDescent="0.2">
      <c r="A143" s="403"/>
      <c r="B143" s="64"/>
      <c r="C143" s="64"/>
      <c r="D143" s="64"/>
      <c r="J143" s="64"/>
      <c r="R143" s="403"/>
    </row>
    <row r="144" spans="1:18" s="51" customFormat="1" x14ac:dyDescent="0.2">
      <c r="A144" s="403"/>
      <c r="B144" s="64"/>
      <c r="C144" s="64"/>
      <c r="D144" s="64"/>
      <c r="J144" s="64"/>
      <c r="R144" s="403"/>
    </row>
    <row r="145" spans="1:246" s="51" customFormat="1" x14ac:dyDescent="0.2">
      <c r="A145" s="403"/>
      <c r="B145" s="64"/>
      <c r="C145" s="64"/>
      <c r="D145" s="64"/>
      <c r="J145" s="64"/>
      <c r="R145" s="403"/>
    </row>
    <row r="146" spans="1:246" s="51" customFormat="1" x14ac:dyDescent="0.2">
      <c r="A146" s="403"/>
      <c r="B146" s="64"/>
      <c r="C146" s="64"/>
      <c r="D146" s="64"/>
      <c r="J146" s="64"/>
      <c r="R146" s="403"/>
    </row>
    <row r="147" spans="1:246" s="51" customFormat="1" x14ac:dyDescent="0.2">
      <c r="A147" s="403"/>
      <c r="B147" s="64"/>
      <c r="C147" s="64"/>
      <c r="D147" s="64"/>
      <c r="J147" s="64"/>
      <c r="R147" s="403"/>
    </row>
    <row r="148" spans="1:246" s="51" customFormat="1" x14ac:dyDescent="0.2">
      <c r="A148" s="403"/>
      <c r="B148" s="64"/>
      <c r="C148" s="64"/>
      <c r="D148" s="64"/>
      <c r="J148" s="64"/>
      <c r="R148" s="403"/>
    </row>
    <row r="149" spans="1:246" s="51" customFormat="1" x14ac:dyDescent="0.2">
      <c r="A149" s="403"/>
      <c r="B149" s="64"/>
      <c r="C149" s="64"/>
      <c r="D149" s="64"/>
      <c r="J149" s="64"/>
      <c r="R149" s="403"/>
    </row>
    <row r="150" spans="1:246" s="51" customFormat="1" x14ac:dyDescent="0.2">
      <c r="A150" s="403"/>
      <c r="B150" s="64"/>
      <c r="C150" s="64"/>
      <c r="D150" s="64"/>
      <c r="J150" s="64"/>
      <c r="R150" s="403"/>
    </row>
    <row r="151" spans="1:246" s="51" customFormat="1" x14ac:dyDescent="0.2">
      <c r="A151" s="403"/>
      <c r="B151" s="64"/>
      <c r="C151" s="64"/>
      <c r="D151" s="64"/>
      <c r="J151" s="64"/>
      <c r="R151" s="403"/>
    </row>
    <row r="152" spans="1:246" s="51" customFormat="1" x14ac:dyDescent="0.2">
      <c r="A152" s="403"/>
      <c r="B152" s="64"/>
      <c r="C152" s="64"/>
      <c r="D152" s="64"/>
      <c r="J152" s="64"/>
      <c r="R152" s="403"/>
    </row>
    <row r="153" spans="1:246" s="51" customFormat="1" x14ac:dyDescent="0.2">
      <c r="A153" s="403"/>
      <c r="B153" s="64"/>
      <c r="C153" s="64"/>
      <c r="D153" s="64"/>
      <c r="J153" s="64"/>
      <c r="R153" s="403"/>
    </row>
    <row r="154" spans="1:246" s="51" customFormat="1" ht="16.5" customHeight="1" x14ac:dyDescent="0.2">
      <c r="A154" s="403"/>
      <c r="B154" s="172" t="s">
        <v>86</v>
      </c>
      <c r="C154" s="64"/>
      <c r="D154" s="64"/>
      <c r="J154" s="64"/>
      <c r="R154" s="403"/>
    </row>
    <row r="155" spans="1:246" ht="16.5" customHeight="1" x14ac:dyDescent="0.25">
      <c r="B155" s="172" t="s">
        <v>87</v>
      </c>
    </row>
    <row r="156" spans="1:246" s="151" customFormat="1" ht="14.25" customHeight="1" x14ac:dyDescent="0.2">
      <c r="A156" s="304"/>
      <c r="B156" s="3"/>
      <c r="C156" s="3"/>
      <c r="D156" s="3"/>
      <c r="E156" s="242"/>
      <c r="F156" s="242"/>
      <c r="G156" s="242"/>
      <c r="H156" s="242"/>
      <c r="I156" s="242"/>
      <c r="J156" s="3"/>
      <c r="K156" s="242"/>
      <c r="L156" s="242"/>
      <c r="M156" s="242"/>
      <c r="N156" s="242"/>
      <c r="O156" s="242"/>
      <c r="P156" s="242"/>
      <c r="Q156" s="242"/>
      <c r="R156" s="304"/>
    </row>
    <row r="157" spans="1:246" s="151" customFormat="1" ht="14.25" customHeight="1" x14ac:dyDescent="0.2">
      <c r="A157" s="304"/>
      <c r="B157" s="113"/>
      <c r="C157" s="3"/>
      <c r="D157" s="3"/>
      <c r="E157" s="242"/>
      <c r="F157" s="242"/>
      <c r="G157" s="242"/>
      <c r="H157" s="242"/>
      <c r="I157" s="242"/>
      <c r="J157" s="3"/>
      <c r="K157" s="242"/>
      <c r="L157" s="242"/>
      <c r="M157" s="242"/>
      <c r="N157" s="242"/>
      <c r="O157" s="242"/>
      <c r="P157" s="242"/>
      <c r="Q157" s="242"/>
      <c r="R157" s="304"/>
    </row>
    <row r="158" spans="1:246" s="151" customFormat="1" ht="14.25" customHeight="1" x14ac:dyDescent="0.2">
      <c r="A158" s="304"/>
      <c r="B158" s="3"/>
      <c r="C158" s="3"/>
      <c r="D158" s="3"/>
      <c r="E158" s="242"/>
      <c r="F158" s="242"/>
      <c r="G158" s="242"/>
      <c r="H158" s="242"/>
      <c r="I158" s="242"/>
      <c r="J158" s="3"/>
      <c r="K158" s="242"/>
      <c r="L158" s="242"/>
      <c r="M158" s="242"/>
      <c r="N158" s="242"/>
      <c r="O158" s="242"/>
      <c r="P158" s="242"/>
      <c r="Q158" s="242"/>
      <c r="R158" s="304"/>
    </row>
    <row r="159" spans="1:246" s="151" customFormat="1" ht="18.75" customHeight="1" x14ac:dyDescent="0.2">
      <c r="A159" s="304"/>
      <c r="B159" s="199" t="s">
        <v>155</v>
      </c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303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IH159" s="152"/>
      <c r="II159" s="152"/>
      <c r="IJ159" s="152"/>
      <c r="IK159" s="152"/>
      <c r="IL159" s="152"/>
    </row>
    <row r="160" spans="1:246" s="151" customFormat="1" ht="18.75" customHeight="1" x14ac:dyDescent="0.2">
      <c r="A160" s="304"/>
      <c r="B160" s="199" t="s">
        <v>92</v>
      </c>
      <c r="R160" s="303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IH160" s="152"/>
      <c r="II160" s="152"/>
      <c r="IJ160" s="152"/>
      <c r="IK160" s="152"/>
      <c r="IL160" s="152"/>
    </row>
    <row r="161" spans="1:246" s="151" customFormat="1" ht="8.25" customHeight="1" x14ac:dyDescent="0.2">
      <c r="A161" s="304"/>
      <c r="C161" s="402"/>
      <c r="D161" s="402"/>
      <c r="E161" s="402"/>
      <c r="F161" s="402"/>
      <c r="G161" s="402"/>
      <c r="H161" s="402"/>
      <c r="I161" s="402"/>
      <c r="J161" s="402"/>
      <c r="K161" s="402"/>
      <c r="L161" s="402"/>
      <c r="M161" s="402"/>
      <c r="N161" s="402"/>
      <c r="O161" s="402"/>
      <c r="P161" s="402"/>
      <c r="Q161" s="402"/>
      <c r="R161" s="303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IH161" s="152"/>
      <c r="II161" s="152"/>
      <c r="IJ161" s="152"/>
      <c r="IK161" s="152"/>
      <c r="IL161" s="152"/>
    </row>
    <row r="162" spans="1:246" s="151" customFormat="1" ht="18" customHeight="1" x14ac:dyDescent="0.2">
      <c r="A162" s="304"/>
      <c r="B162" s="629" t="s">
        <v>156</v>
      </c>
      <c r="C162" s="630"/>
      <c r="D162" s="630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30"/>
      <c r="P162" s="630"/>
      <c r="Q162" s="631"/>
      <c r="R162" s="303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52"/>
      <c r="BR162" s="152"/>
      <c r="BS162" s="152"/>
      <c r="BT162" s="152"/>
      <c r="BU162" s="152"/>
      <c r="BV162" s="152"/>
      <c r="BW162" s="152"/>
      <c r="BX162" s="152"/>
      <c r="BY162" s="152"/>
      <c r="BZ162" s="152"/>
      <c r="CA162" s="152"/>
      <c r="CB162" s="152"/>
      <c r="CC162" s="152"/>
      <c r="CD162" s="152"/>
      <c r="CE162" s="152"/>
      <c r="CF162" s="152"/>
      <c r="CG162" s="152"/>
      <c r="CH162" s="152"/>
      <c r="CI162" s="152"/>
      <c r="CJ162" s="152"/>
      <c r="CK162" s="152"/>
      <c r="CL162" s="152"/>
      <c r="CM162" s="152"/>
      <c r="CN162" s="152"/>
      <c r="CO162" s="152"/>
      <c r="CP162" s="152"/>
      <c r="CQ162" s="152"/>
      <c r="CR162" s="152"/>
      <c r="CS162" s="152"/>
      <c r="CT162" s="152"/>
      <c r="CU162" s="152"/>
      <c r="CV162" s="152"/>
      <c r="CW162" s="152"/>
      <c r="CX162" s="152"/>
      <c r="CY162" s="152"/>
      <c r="CZ162" s="152"/>
      <c r="DA162" s="152"/>
      <c r="DB162" s="152"/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2"/>
      <c r="DT162" s="152"/>
      <c r="DU162" s="152"/>
      <c r="DV162" s="152"/>
      <c r="DW162" s="152"/>
      <c r="DX162" s="152"/>
      <c r="DY162" s="152"/>
      <c r="DZ162" s="152"/>
      <c r="EA162" s="152"/>
      <c r="EB162" s="152"/>
      <c r="EC162" s="152"/>
      <c r="ED162" s="152"/>
      <c r="EE162" s="152"/>
      <c r="EF162" s="152"/>
      <c r="EG162" s="152"/>
      <c r="EH162" s="152"/>
      <c r="EI162" s="152"/>
      <c r="EJ162" s="152"/>
      <c r="EK162" s="152"/>
      <c r="EL162" s="152"/>
      <c r="EM162" s="152"/>
      <c r="EN162" s="152"/>
      <c r="EO162" s="152"/>
      <c r="EP162" s="152"/>
      <c r="EQ162" s="152"/>
      <c r="ER162" s="152"/>
      <c r="ES162" s="152"/>
      <c r="ET162" s="152"/>
      <c r="EU162" s="152"/>
      <c r="EV162" s="152"/>
      <c r="EW162" s="152"/>
      <c r="EX162" s="152"/>
      <c r="EY162" s="152"/>
      <c r="EZ162" s="152"/>
      <c r="FA162" s="152"/>
      <c r="FB162" s="152"/>
      <c r="FC162" s="152"/>
      <c r="FD162" s="152"/>
      <c r="FE162" s="152"/>
      <c r="FF162" s="152"/>
      <c r="FG162" s="152"/>
      <c r="FH162" s="152"/>
      <c r="FI162" s="152"/>
      <c r="FJ162" s="152"/>
      <c r="FK162" s="152"/>
      <c r="FL162" s="152"/>
      <c r="FM162" s="152"/>
      <c r="FN162" s="152"/>
      <c r="FO162" s="152"/>
      <c r="FP162" s="152"/>
      <c r="FQ162" s="152"/>
      <c r="FR162" s="152"/>
      <c r="FS162" s="152"/>
      <c r="FT162" s="152"/>
      <c r="FU162" s="152"/>
      <c r="FV162" s="152"/>
      <c r="FW162" s="152"/>
      <c r="FX162" s="152"/>
      <c r="FY162" s="152"/>
      <c r="FZ162" s="152"/>
      <c r="GA162" s="152"/>
      <c r="GB162" s="152"/>
      <c r="GC162" s="152"/>
      <c r="GD162" s="152"/>
      <c r="GE162" s="152"/>
      <c r="GF162" s="152"/>
      <c r="GG162" s="152"/>
      <c r="GH162" s="152"/>
      <c r="GI162" s="152"/>
      <c r="GJ162" s="152"/>
      <c r="GK162" s="152"/>
      <c r="GL162" s="152"/>
      <c r="GM162" s="152"/>
      <c r="GN162" s="152"/>
      <c r="GO162" s="152"/>
      <c r="GP162" s="152"/>
      <c r="GQ162" s="152"/>
      <c r="GR162" s="152"/>
      <c r="GS162" s="152"/>
      <c r="GT162" s="152"/>
      <c r="GU162" s="152"/>
      <c r="GV162" s="152"/>
      <c r="GW162" s="152"/>
      <c r="GX162" s="152"/>
      <c r="GY162" s="152"/>
      <c r="GZ162" s="152"/>
      <c r="HA162" s="152"/>
      <c r="HB162" s="152"/>
      <c r="HC162" s="152"/>
      <c r="HD162" s="152"/>
      <c r="HE162" s="152"/>
      <c r="HF162" s="152"/>
      <c r="HG162" s="152"/>
      <c r="HH162" s="152"/>
      <c r="HI162" s="152"/>
      <c r="HJ162" s="152"/>
      <c r="HK162" s="152"/>
      <c r="HL162" s="152"/>
      <c r="HM162" s="152"/>
      <c r="HN162" s="152"/>
      <c r="HO162" s="152"/>
      <c r="HP162" s="152"/>
      <c r="HQ162" s="152"/>
      <c r="HR162" s="152"/>
      <c r="HS162" s="152"/>
      <c r="HT162" s="152"/>
      <c r="HU162" s="152"/>
      <c r="HV162" s="152"/>
      <c r="HW162" s="152"/>
      <c r="HX162" s="152"/>
      <c r="HY162" s="152"/>
      <c r="HZ162" s="152"/>
      <c r="IA162" s="152"/>
      <c r="IB162" s="152"/>
      <c r="IC162" s="152"/>
      <c r="ID162" s="152"/>
      <c r="IE162" s="152"/>
      <c r="IF162" s="152"/>
      <c r="IG162" s="152"/>
      <c r="IH162" s="152"/>
      <c r="II162" s="152"/>
      <c r="IJ162" s="152"/>
      <c r="IK162" s="152"/>
      <c r="IL162" s="152"/>
    </row>
    <row r="163" spans="1:246" s="151" customFormat="1" ht="9.75" customHeight="1" x14ac:dyDescent="0.2">
      <c r="A163" s="304"/>
      <c r="B163" s="242"/>
      <c r="C163" s="242"/>
      <c r="D163" s="242"/>
      <c r="E163" s="242"/>
      <c r="F163" s="242"/>
      <c r="G163" s="242"/>
      <c r="H163" s="242"/>
      <c r="I163" s="242"/>
      <c r="J163" s="242"/>
      <c r="K163" s="425"/>
      <c r="L163" s="425"/>
      <c r="M163" s="425"/>
      <c r="N163" s="425"/>
      <c r="O163" s="425"/>
      <c r="P163" s="425"/>
      <c r="Q163" s="425"/>
      <c r="R163" s="426"/>
      <c r="S163" s="427"/>
      <c r="T163" s="427"/>
      <c r="U163" s="427"/>
      <c r="V163" s="427"/>
      <c r="W163" s="427"/>
      <c r="X163" s="427"/>
      <c r="Y163" s="427"/>
      <c r="Z163" s="427"/>
      <c r="AA163" s="427"/>
      <c r="AB163" s="427"/>
      <c r="AC163" s="427"/>
      <c r="AD163" s="427"/>
      <c r="AE163" s="427"/>
      <c r="AF163" s="427"/>
      <c r="AG163" s="427"/>
      <c r="AH163" s="427"/>
      <c r="AI163" s="427"/>
      <c r="AJ163" s="427"/>
      <c r="AK163" s="427"/>
      <c r="AL163" s="427"/>
      <c r="AM163" s="427"/>
      <c r="AN163" s="427"/>
      <c r="AO163" s="427"/>
      <c r="AP163" s="427"/>
      <c r="AQ163" s="427"/>
      <c r="AR163" s="427"/>
      <c r="AS163" s="427"/>
      <c r="AT163" s="427"/>
      <c r="AU163" s="427"/>
      <c r="AV163" s="427"/>
      <c r="AW163" s="427"/>
      <c r="AX163" s="427"/>
      <c r="AY163" s="427"/>
      <c r="AZ163" s="427"/>
      <c r="BA163" s="427"/>
      <c r="BB163" s="427"/>
      <c r="BC163" s="427"/>
      <c r="BD163" s="427"/>
      <c r="BE163" s="427"/>
      <c r="BF163" s="427"/>
      <c r="BG163" s="427"/>
      <c r="BH163" s="427"/>
      <c r="BI163" s="427"/>
      <c r="BJ163" s="427"/>
      <c r="BK163" s="427"/>
      <c r="BL163" s="427"/>
      <c r="BM163" s="427"/>
      <c r="BN163" s="427"/>
      <c r="BO163" s="427"/>
      <c r="BP163" s="427"/>
      <c r="BQ163" s="427"/>
      <c r="BR163" s="427"/>
      <c r="BS163" s="427"/>
      <c r="BT163" s="427"/>
      <c r="BU163" s="427"/>
      <c r="BV163" s="427"/>
      <c r="BW163" s="427"/>
      <c r="BX163" s="427"/>
      <c r="BY163" s="427"/>
      <c r="BZ163" s="427"/>
      <c r="CA163" s="427"/>
      <c r="CB163" s="427"/>
      <c r="CC163" s="427"/>
      <c r="CD163" s="427"/>
      <c r="CE163" s="427"/>
      <c r="CF163" s="427"/>
      <c r="CG163" s="427"/>
      <c r="CH163" s="427"/>
      <c r="CI163" s="427"/>
      <c r="CJ163" s="427"/>
      <c r="CK163" s="427"/>
      <c r="CL163" s="427"/>
      <c r="CM163" s="427"/>
      <c r="CN163" s="427"/>
      <c r="CO163" s="427"/>
      <c r="CP163" s="427"/>
      <c r="CQ163" s="427"/>
      <c r="CR163" s="427"/>
      <c r="CS163" s="427"/>
      <c r="CT163" s="427"/>
      <c r="CU163" s="427"/>
      <c r="CV163" s="427"/>
      <c r="CW163" s="427"/>
      <c r="CX163" s="427"/>
      <c r="CY163" s="427"/>
      <c r="CZ163" s="427"/>
      <c r="DA163" s="427"/>
      <c r="DB163" s="427"/>
      <c r="DC163" s="427"/>
      <c r="DD163" s="427"/>
      <c r="DE163" s="427"/>
      <c r="DF163" s="427"/>
      <c r="DG163" s="427"/>
      <c r="DH163" s="427"/>
      <c r="DI163" s="427"/>
      <c r="DJ163" s="427"/>
      <c r="DK163" s="427"/>
      <c r="DL163" s="427"/>
      <c r="DM163" s="427"/>
      <c r="DN163" s="427"/>
      <c r="DO163" s="427"/>
      <c r="DP163" s="427"/>
      <c r="DQ163" s="427"/>
      <c r="DR163" s="427"/>
      <c r="DS163" s="427"/>
      <c r="DT163" s="427"/>
      <c r="DU163" s="427"/>
      <c r="DV163" s="427"/>
      <c r="DW163" s="427"/>
      <c r="DX163" s="427"/>
      <c r="DY163" s="427"/>
      <c r="DZ163" s="427"/>
      <c r="EA163" s="427"/>
      <c r="EB163" s="427"/>
      <c r="EC163" s="427"/>
      <c r="ED163" s="427"/>
      <c r="EE163" s="427"/>
      <c r="EF163" s="427"/>
      <c r="EG163" s="427"/>
      <c r="EH163" s="427"/>
      <c r="EI163" s="427"/>
      <c r="EJ163" s="427"/>
      <c r="EK163" s="427"/>
      <c r="EL163" s="427"/>
      <c r="EM163" s="427"/>
      <c r="EN163" s="427"/>
      <c r="EO163" s="427"/>
      <c r="EP163" s="427"/>
      <c r="EQ163" s="427"/>
      <c r="ER163" s="427"/>
      <c r="ES163" s="427"/>
      <c r="ET163" s="427"/>
      <c r="EU163" s="427"/>
      <c r="EV163" s="427"/>
      <c r="EW163" s="427"/>
      <c r="EX163" s="427"/>
      <c r="EY163" s="427"/>
      <c r="EZ163" s="427"/>
      <c r="FA163" s="427"/>
      <c r="FB163" s="427"/>
      <c r="FC163" s="427"/>
      <c r="FD163" s="427"/>
      <c r="FE163" s="427"/>
      <c r="FF163" s="427"/>
      <c r="FG163" s="427"/>
      <c r="FH163" s="427"/>
      <c r="FI163" s="427"/>
      <c r="FJ163" s="427"/>
      <c r="FK163" s="427"/>
      <c r="FL163" s="427"/>
      <c r="FM163" s="427"/>
      <c r="FN163" s="427"/>
      <c r="FO163" s="427"/>
      <c r="FP163" s="427"/>
      <c r="FQ163" s="427"/>
      <c r="FR163" s="427"/>
      <c r="FS163" s="427"/>
      <c r="FT163" s="427"/>
      <c r="FU163" s="427"/>
      <c r="FV163" s="427"/>
      <c r="FW163" s="427"/>
      <c r="FX163" s="427"/>
      <c r="FY163" s="427"/>
      <c r="FZ163" s="427"/>
      <c r="GA163" s="427"/>
      <c r="GB163" s="427"/>
      <c r="GC163" s="427"/>
      <c r="GD163" s="427"/>
      <c r="GE163" s="427"/>
      <c r="GF163" s="427"/>
      <c r="GG163" s="427"/>
      <c r="GH163" s="427"/>
      <c r="GI163" s="427"/>
      <c r="GJ163" s="427"/>
      <c r="GK163" s="427"/>
      <c r="GL163" s="427"/>
      <c r="GM163" s="427"/>
      <c r="GN163" s="427"/>
      <c r="GO163" s="427"/>
      <c r="GP163" s="427"/>
      <c r="GQ163" s="427"/>
      <c r="GR163" s="427"/>
      <c r="GS163" s="427"/>
      <c r="GT163" s="427"/>
      <c r="GU163" s="427"/>
      <c r="GV163" s="427"/>
      <c r="GW163" s="427"/>
      <c r="GX163" s="427"/>
      <c r="GY163" s="427"/>
      <c r="GZ163" s="427"/>
      <c r="HA163" s="427"/>
      <c r="HB163" s="427"/>
      <c r="HC163" s="427"/>
      <c r="HD163" s="427"/>
      <c r="HE163" s="427"/>
      <c r="HF163" s="427"/>
      <c r="HG163" s="427"/>
      <c r="HH163" s="427"/>
      <c r="HI163" s="427"/>
      <c r="HJ163" s="427"/>
      <c r="HK163" s="427"/>
      <c r="HL163" s="427"/>
      <c r="HM163" s="427"/>
      <c r="HN163" s="427"/>
      <c r="HO163" s="427"/>
      <c r="HP163" s="427"/>
      <c r="HQ163" s="427"/>
      <c r="HR163" s="427"/>
      <c r="HS163" s="427"/>
      <c r="HT163" s="427"/>
      <c r="HU163" s="427"/>
      <c r="HV163" s="427"/>
      <c r="HW163" s="427"/>
      <c r="HX163" s="427"/>
      <c r="HY163" s="427"/>
      <c r="HZ163" s="427"/>
      <c r="IA163" s="427"/>
      <c r="IB163" s="427"/>
      <c r="IC163" s="427"/>
      <c r="ID163" s="427"/>
      <c r="IE163" s="427"/>
      <c r="IF163" s="427"/>
      <c r="IG163" s="427"/>
      <c r="IH163" s="427"/>
      <c r="II163" s="427"/>
      <c r="IJ163" s="427"/>
      <c r="IK163" s="427"/>
      <c r="IL163" s="427"/>
    </row>
    <row r="164" spans="1:246" s="151" customFormat="1" ht="16.5" customHeight="1" x14ac:dyDescent="0.2">
      <c r="A164" s="304"/>
      <c r="B164" s="138" t="s">
        <v>157</v>
      </c>
      <c r="C164" s="3"/>
      <c r="D164" s="3"/>
      <c r="E164" s="242"/>
      <c r="F164" s="242"/>
      <c r="G164" s="242"/>
      <c r="H164" s="242"/>
      <c r="I164" s="242"/>
      <c r="J164" s="3"/>
      <c r="K164" s="242"/>
      <c r="L164" s="242"/>
      <c r="M164" s="242"/>
      <c r="N164" s="242"/>
      <c r="O164" s="242"/>
      <c r="P164" s="242"/>
      <c r="Q164" s="242"/>
      <c r="R164" s="304"/>
    </row>
    <row r="165" spans="1:246" s="151" customFormat="1" ht="16.5" customHeight="1" x14ac:dyDescent="0.2">
      <c r="A165" s="304"/>
      <c r="B165" s="138" t="s">
        <v>158</v>
      </c>
      <c r="C165" s="3"/>
      <c r="D165" s="3"/>
      <c r="E165" s="242"/>
      <c r="F165" s="242"/>
      <c r="G165" s="242"/>
      <c r="H165" s="242"/>
      <c r="I165" s="242"/>
      <c r="J165" s="3"/>
      <c r="K165" s="242"/>
      <c r="L165" s="242"/>
      <c r="M165" s="242"/>
      <c r="N165" s="242"/>
      <c r="O165" s="242"/>
      <c r="P165" s="242"/>
      <c r="Q165" s="242"/>
      <c r="R165" s="304"/>
    </row>
    <row r="166" spans="1:246" s="151" customFormat="1" ht="16.5" customHeight="1" x14ac:dyDescent="0.2">
      <c r="A166" s="304"/>
      <c r="B166" s="138" t="s">
        <v>159</v>
      </c>
      <c r="C166" s="3"/>
      <c r="D166" s="3"/>
      <c r="E166" s="242"/>
      <c r="F166" s="242"/>
      <c r="G166" s="242"/>
      <c r="H166" s="242"/>
      <c r="I166" s="242"/>
      <c r="J166" s="3"/>
      <c r="K166" s="242"/>
      <c r="L166" s="242"/>
      <c r="M166" s="242"/>
      <c r="N166" s="242"/>
      <c r="O166" s="242"/>
      <c r="P166" s="242"/>
      <c r="Q166" s="242"/>
      <c r="R166" s="304"/>
    </row>
    <row r="167" spans="1:246" s="151" customFormat="1" ht="16.5" customHeight="1" x14ac:dyDescent="0.2">
      <c r="A167" s="304"/>
      <c r="B167" s="138" t="s">
        <v>160</v>
      </c>
      <c r="C167" s="3"/>
      <c r="D167" s="3"/>
      <c r="E167" s="242"/>
      <c r="F167" s="242"/>
      <c r="G167" s="242"/>
      <c r="H167" s="242"/>
      <c r="I167" s="242"/>
      <c r="J167" s="3"/>
      <c r="K167" s="242"/>
      <c r="L167" s="242"/>
      <c r="M167" s="242"/>
      <c r="N167" s="242"/>
      <c r="O167" s="242"/>
      <c r="P167" s="242"/>
      <c r="Q167" s="242"/>
      <c r="R167" s="304"/>
    </row>
    <row r="168" spans="1:246" s="151" customFormat="1" ht="16.5" customHeight="1" x14ac:dyDescent="0.2">
      <c r="A168" s="304"/>
      <c r="B168" s="138" t="s">
        <v>161</v>
      </c>
      <c r="C168" s="3"/>
      <c r="D168" s="3"/>
      <c r="E168" s="242"/>
      <c r="F168" s="242"/>
      <c r="G168" s="242"/>
      <c r="H168" s="242"/>
      <c r="I168" s="242"/>
      <c r="J168" s="3"/>
      <c r="K168" s="242"/>
      <c r="L168" s="242"/>
      <c r="M168" s="242"/>
      <c r="N168" s="242"/>
      <c r="O168" s="242"/>
      <c r="P168" s="242"/>
      <c r="Q168" s="242"/>
      <c r="R168" s="304"/>
    </row>
    <row r="169" spans="1:246" s="151" customFormat="1" ht="16.5" customHeight="1" x14ac:dyDescent="0.2">
      <c r="A169" s="304"/>
      <c r="B169" s="138" t="s">
        <v>162</v>
      </c>
      <c r="C169" s="3"/>
      <c r="D169" s="3"/>
      <c r="E169" s="242"/>
      <c r="F169" s="242"/>
      <c r="G169" s="242"/>
      <c r="H169" s="242"/>
      <c r="I169" s="242"/>
      <c r="J169" s="3"/>
      <c r="K169" s="242"/>
      <c r="L169" s="242"/>
      <c r="M169" s="242"/>
      <c r="N169" s="242"/>
      <c r="O169" s="242"/>
      <c r="P169" s="242"/>
      <c r="Q169" s="242"/>
      <c r="R169" s="304"/>
    </row>
    <row r="170" spans="1:246" s="151" customFormat="1" ht="16.5" customHeight="1" x14ac:dyDescent="0.2">
      <c r="A170" s="304"/>
      <c r="B170" s="138" t="s">
        <v>163</v>
      </c>
      <c r="C170" s="3"/>
      <c r="D170" s="3"/>
      <c r="E170" s="242"/>
      <c r="F170" s="242"/>
      <c r="G170" s="242"/>
      <c r="H170" s="242"/>
      <c r="I170" s="242"/>
      <c r="J170" s="3"/>
      <c r="K170" s="242"/>
      <c r="L170" s="242"/>
      <c r="M170" s="242"/>
      <c r="N170" s="242"/>
      <c r="O170" s="242"/>
      <c r="P170" s="242"/>
      <c r="Q170" s="242"/>
      <c r="R170" s="304"/>
    </row>
    <row r="171" spans="1:246" s="151" customFormat="1" ht="16.5" customHeight="1" x14ac:dyDescent="0.2">
      <c r="A171" s="304"/>
      <c r="B171" s="138" t="s">
        <v>164</v>
      </c>
      <c r="C171" s="3"/>
      <c r="D171" s="3"/>
      <c r="E171" s="242"/>
      <c r="F171" s="242"/>
      <c r="G171" s="242"/>
      <c r="H171" s="242"/>
      <c r="I171" s="242"/>
      <c r="J171" s="3"/>
      <c r="K171" s="242"/>
      <c r="L171" s="242"/>
      <c r="M171" s="242"/>
      <c r="N171" s="242"/>
      <c r="O171" s="242"/>
      <c r="P171" s="242"/>
      <c r="Q171" s="242"/>
      <c r="R171" s="304"/>
    </row>
    <row r="172" spans="1:246" s="151" customFormat="1" ht="16.5" customHeight="1" x14ac:dyDescent="0.2">
      <c r="A172" s="304"/>
      <c r="B172" s="138" t="s">
        <v>165</v>
      </c>
      <c r="C172" s="3"/>
      <c r="D172" s="3"/>
      <c r="E172" s="242"/>
      <c r="F172" s="242"/>
      <c r="G172" s="242"/>
      <c r="H172" s="242"/>
      <c r="I172" s="242"/>
      <c r="J172" s="3"/>
      <c r="K172" s="242"/>
      <c r="L172" s="242"/>
      <c r="M172" s="242"/>
      <c r="N172" s="242"/>
      <c r="O172" s="242"/>
      <c r="P172" s="242"/>
      <c r="Q172" s="242"/>
      <c r="R172" s="304"/>
    </row>
    <row r="173" spans="1:246" s="151" customFormat="1" x14ac:dyDescent="0.2">
      <c r="A173" s="304"/>
      <c r="B173" s="94" t="s">
        <v>12</v>
      </c>
      <c r="C173" s="3"/>
      <c r="D173" s="3"/>
      <c r="E173" s="242"/>
      <c r="F173" s="242"/>
      <c r="G173" s="242"/>
      <c r="H173" s="242"/>
      <c r="I173" s="242"/>
      <c r="J173" s="3"/>
      <c r="K173" s="242"/>
      <c r="L173" s="242"/>
      <c r="M173" s="242"/>
      <c r="N173" s="242"/>
      <c r="O173" s="242"/>
      <c r="P173" s="242"/>
      <c r="Q173" s="242"/>
      <c r="R173" s="304"/>
    </row>
    <row r="174" spans="1:246" s="151" customFormat="1" x14ac:dyDescent="0.2">
      <c r="A174" s="304"/>
      <c r="B174" s="133" t="s">
        <v>166</v>
      </c>
      <c r="C174" s="3"/>
      <c r="D174" s="3"/>
      <c r="E174" s="242"/>
      <c r="F174" s="242"/>
      <c r="G174" s="242"/>
      <c r="H174" s="242"/>
      <c r="I174" s="242"/>
      <c r="J174" s="3"/>
      <c r="K174" s="242"/>
      <c r="L174" s="242"/>
      <c r="M174" s="242"/>
      <c r="N174" s="242"/>
      <c r="O174" s="242"/>
      <c r="P174" s="242"/>
      <c r="Q174" s="242"/>
      <c r="R174" s="304"/>
    </row>
    <row r="175" spans="1:246" s="151" customFormat="1" ht="18.75" customHeight="1" x14ac:dyDescent="0.2">
      <c r="A175" s="304"/>
      <c r="B175" s="94" t="s">
        <v>167</v>
      </c>
      <c r="C175" s="3"/>
      <c r="D175" s="3"/>
      <c r="E175" s="242"/>
      <c r="F175" s="242"/>
      <c r="G175" s="242"/>
      <c r="H175" s="242"/>
      <c r="I175" s="242"/>
      <c r="J175" s="3"/>
      <c r="K175" s="242"/>
      <c r="L175" s="242"/>
      <c r="M175" s="242"/>
      <c r="N175" s="242"/>
      <c r="O175" s="242"/>
      <c r="P175" s="242"/>
      <c r="Q175" s="242"/>
      <c r="R175" s="304"/>
    </row>
    <row r="176" spans="1:246" s="151" customFormat="1" ht="14.25" customHeight="1" x14ac:dyDescent="0.2">
      <c r="A176" s="304"/>
      <c r="B176" s="138" t="s">
        <v>168</v>
      </c>
      <c r="C176" s="3"/>
      <c r="D176" s="3"/>
      <c r="E176" s="242"/>
      <c r="F176" s="242"/>
      <c r="G176" s="242"/>
      <c r="H176" s="242"/>
      <c r="I176" s="242"/>
      <c r="J176" s="3"/>
      <c r="K176" s="242"/>
      <c r="L176" s="242"/>
      <c r="M176" s="242"/>
      <c r="N176" s="242"/>
      <c r="O176" s="242"/>
      <c r="P176" s="242"/>
      <c r="Q176" s="242"/>
      <c r="R176" s="304"/>
    </row>
    <row r="177" spans="1:246" s="151" customFormat="1" ht="18.75" customHeight="1" x14ac:dyDescent="0.2">
      <c r="A177" s="304"/>
      <c r="B177" s="94" t="s">
        <v>169</v>
      </c>
      <c r="C177" s="3"/>
      <c r="D177" s="3"/>
      <c r="E177" s="242"/>
      <c r="F177" s="242"/>
      <c r="G177" s="242"/>
      <c r="H177" s="242"/>
      <c r="I177" s="242"/>
      <c r="J177" s="3"/>
      <c r="K177" s="242"/>
      <c r="L177" s="242"/>
      <c r="M177" s="242"/>
      <c r="N177" s="242"/>
      <c r="O177" s="242"/>
      <c r="P177" s="242"/>
      <c r="Q177" s="242"/>
      <c r="R177" s="304"/>
    </row>
    <row r="178" spans="1:246" s="151" customFormat="1" ht="16.5" customHeight="1" x14ac:dyDescent="0.2">
      <c r="A178" s="304"/>
      <c r="B178" s="94" t="s">
        <v>170</v>
      </c>
      <c r="C178" s="3"/>
      <c r="D178" s="3"/>
      <c r="E178" s="242"/>
      <c r="F178" s="242"/>
      <c r="G178" s="242"/>
      <c r="H178" s="242"/>
      <c r="I178" s="242"/>
      <c r="J178" s="3"/>
      <c r="K178" s="242"/>
      <c r="L178" s="242"/>
      <c r="M178" s="242"/>
      <c r="N178" s="242"/>
      <c r="O178" s="242"/>
      <c r="P178" s="242"/>
      <c r="Q178" s="242"/>
      <c r="R178" s="304"/>
    </row>
    <row r="179" spans="1:246" s="151" customFormat="1" ht="20.25" customHeight="1" x14ac:dyDescent="0.2">
      <c r="A179" s="304"/>
      <c r="B179" s="133" t="s">
        <v>171</v>
      </c>
      <c r="C179" s="242"/>
      <c r="D179" s="242"/>
      <c r="E179" s="425"/>
      <c r="F179" s="425"/>
      <c r="G179" s="425"/>
      <c r="H179" s="425"/>
      <c r="I179" s="425"/>
      <c r="J179" s="242"/>
      <c r="K179" s="425"/>
      <c r="L179" s="425"/>
      <c r="M179" s="425"/>
      <c r="N179" s="425"/>
      <c r="O179" s="425"/>
      <c r="P179" s="425"/>
      <c r="Q179" s="425"/>
      <c r="R179" s="426"/>
      <c r="S179" s="427"/>
      <c r="T179" s="427"/>
      <c r="U179" s="427"/>
      <c r="V179" s="427"/>
      <c r="W179" s="427"/>
      <c r="X179" s="427"/>
      <c r="Y179" s="427"/>
      <c r="Z179" s="427"/>
      <c r="AA179" s="427"/>
      <c r="AB179" s="427"/>
      <c r="AC179" s="427"/>
      <c r="AD179" s="427"/>
      <c r="AE179" s="427"/>
      <c r="AF179" s="427"/>
      <c r="AG179" s="427"/>
      <c r="AH179" s="427"/>
      <c r="AI179" s="427"/>
      <c r="AJ179" s="427"/>
      <c r="AK179" s="427"/>
      <c r="AL179" s="427"/>
      <c r="AM179" s="427"/>
      <c r="AN179" s="427"/>
      <c r="AO179" s="427"/>
      <c r="AP179" s="427"/>
      <c r="AQ179" s="427"/>
      <c r="AR179" s="427"/>
      <c r="AS179" s="427"/>
      <c r="AT179" s="427"/>
      <c r="AU179" s="427"/>
      <c r="AV179" s="427"/>
      <c r="AW179" s="427"/>
      <c r="AX179" s="427"/>
      <c r="AY179" s="427"/>
      <c r="AZ179" s="427"/>
      <c r="BA179" s="427"/>
      <c r="BB179" s="427"/>
      <c r="BC179" s="427"/>
      <c r="BD179" s="427"/>
      <c r="BE179" s="427"/>
      <c r="BF179" s="427"/>
      <c r="BG179" s="427"/>
      <c r="BH179" s="427"/>
      <c r="BI179" s="427"/>
      <c r="BJ179" s="427"/>
      <c r="BK179" s="427"/>
      <c r="BL179" s="427"/>
      <c r="BM179" s="427"/>
      <c r="BN179" s="427"/>
      <c r="BO179" s="427"/>
      <c r="BP179" s="427"/>
      <c r="BQ179" s="427"/>
      <c r="BR179" s="427"/>
      <c r="BS179" s="427"/>
      <c r="BT179" s="427"/>
      <c r="BU179" s="427"/>
      <c r="BV179" s="427"/>
      <c r="BW179" s="427"/>
      <c r="BX179" s="427"/>
      <c r="BY179" s="427"/>
      <c r="BZ179" s="427"/>
      <c r="CA179" s="427"/>
      <c r="CB179" s="427"/>
      <c r="CC179" s="427"/>
      <c r="CD179" s="427"/>
      <c r="CE179" s="427"/>
      <c r="CF179" s="427"/>
      <c r="CG179" s="427"/>
      <c r="CH179" s="427"/>
      <c r="CI179" s="427"/>
      <c r="CJ179" s="427"/>
      <c r="CK179" s="427"/>
      <c r="CL179" s="427"/>
      <c r="CM179" s="427"/>
      <c r="CN179" s="427"/>
      <c r="CO179" s="427"/>
      <c r="CP179" s="427"/>
      <c r="CQ179" s="427"/>
      <c r="CR179" s="427"/>
      <c r="CS179" s="427"/>
      <c r="CT179" s="427"/>
      <c r="CU179" s="427"/>
      <c r="CV179" s="427"/>
      <c r="CW179" s="427"/>
      <c r="CX179" s="427"/>
      <c r="CY179" s="427"/>
      <c r="CZ179" s="427"/>
      <c r="DA179" s="427"/>
      <c r="DB179" s="427"/>
      <c r="DC179" s="427"/>
      <c r="DD179" s="427"/>
      <c r="DE179" s="427"/>
      <c r="DF179" s="427"/>
      <c r="DG179" s="427"/>
      <c r="DH179" s="427"/>
      <c r="DI179" s="427"/>
      <c r="DJ179" s="427"/>
      <c r="DK179" s="427"/>
      <c r="DL179" s="427"/>
      <c r="DM179" s="427"/>
      <c r="DN179" s="427"/>
      <c r="DO179" s="427"/>
      <c r="DP179" s="427"/>
      <c r="DQ179" s="427"/>
      <c r="DR179" s="427"/>
      <c r="DS179" s="427"/>
      <c r="DT179" s="427"/>
      <c r="DU179" s="427"/>
      <c r="DV179" s="427"/>
      <c r="DW179" s="427"/>
      <c r="DX179" s="427"/>
      <c r="DY179" s="427"/>
      <c r="DZ179" s="427"/>
      <c r="EA179" s="427"/>
      <c r="EB179" s="427"/>
      <c r="EC179" s="427"/>
      <c r="ED179" s="427"/>
      <c r="EE179" s="427"/>
      <c r="EF179" s="427"/>
      <c r="EG179" s="427"/>
      <c r="EH179" s="427"/>
      <c r="EI179" s="427"/>
      <c r="EJ179" s="427"/>
      <c r="EK179" s="427"/>
      <c r="EL179" s="427"/>
      <c r="EM179" s="427"/>
      <c r="EN179" s="427"/>
      <c r="EO179" s="427"/>
      <c r="EP179" s="427"/>
      <c r="EQ179" s="427"/>
      <c r="ER179" s="427"/>
      <c r="ES179" s="427"/>
      <c r="ET179" s="427"/>
      <c r="EU179" s="427"/>
      <c r="EV179" s="427"/>
      <c r="EW179" s="427"/>
      <c r="EX179" s="427"/>
      <c r="EY179" s="427"/>
      <c r="EZ179" s="427"/>
      <c r="FA179" s="427"/>
      <c r="FB179" s="427"/>
      <c r="FC179" s="427"/>
      <c r="FD179" s="427"/>
      <c r="FE179" s="427"/>
      <c r="FF179" s="427"/>
      <c r="FG179" s="427"/>
      <c r="FH179" s="427"/>
      <c r="FI179" s="427"/>
      <c r="FJ179" s="427"/>
      <c r="FK179" s="427"/>
      <c r="FL179" s="427"/>
      <c r="FM179" s="427"/>
      <c r="FN179" s="427"/>
      <c r="FO179" s="427"/>
      <c r="FP179" s="427"/>
      <c r="FQ179" s="427"/>
      <c r="FR179" s="427"/>
      <c r="FS179" s="427"/>
      <c r="FT179" s="427"/>
      <c r="FU179" s="427"/>
      <c r="FV179" s="427"/>
      <c r="FW179" s="427"/>
      <c r="FX179" s="427"/>
      <c r="FY179" s="427"/>
      <c r="FZ179" s="427"/>
      <c r="GA179" s="427"/>
      <c r="GB179" s="427"/>
      <c r="GC179" s="427"/>
      <c r="GD179" s="427"/>
      <c r="GE179" s="427"/>
      <c r="GF179" s="427"/>
      <c r="GG179" s="427"/>
      <c r="GH179" s="427"/>
      <c r="GI179" s="427"/>
      <c r="GJ179" s="427"/>
      <c r="GK179" s="427"/>
      <c r="GL179" s="427"/>
      <c r="GM179" s="427"/>
      <c r="GN179" s="427"/>
      <c r="GO179" s="427"/>
      <c r="GP179" s="427"/>
      <c r="GQ179" s="427"/>
      <c r="GR179" s="427"/>
      <c r="GS179" s="427"/>
      <c r="GT179" s="427"/>
      <c r="GU179" s="427"/>
      <c r="GV179" s="427"/>
      <c r="GW179" s="427"/>
      <c r="GX179" s="427"/>
      <c r="GY179" s="427"/>
      <c r="GZ179" s="427"/>
      <c r="HA179" s="427"/>
      <c r="HB179" s="427"/>
      <c r="HC179" s="427"/>
      <c r="HD179" s="427"/>
      <c r="HE179" s="427"/>
      <c r="HF179" s="427"/>
      <c r="HG179" s="427"/>
      <c r="HH179" s="427"/>
      <c r="HI179" s="427"/>
      <c r="HJ179" s="427"/>
      <c r="HK179" s="427"/>
      <c r="HL179" s="427"/>
      <c r="HM179" s="427"/>
      <c r="HN179" s="427"/>
      <c r="HO179" s="427"/>
      <c r="HP179" s="427"/>
      <c r="HQ179" s="427"/>
      <c r="HR179" s="427"/>
      <c r="HS179" s="427"/>
      <c r="HT179" s="427"/>
      <c r="HU179" s="427"/>
      <c r="HV179" s="427"/>
      <c r="HW179" s="427"/>
      <c r="HX179" s="427"/>
      <c r="HY179" s="427"/>
      <c r="HZ179" s="427"/>
      <c r="IA179" s="427"/>
      <c r="IB179" s="427"/>
      <c r="IC179" s="427"/>
      <c r="ID179" s="427"/>
      <c r="IE179" s="427"/>
      <c r="IF179" s="427"/>
      <c r="IG179" s="427"/>
      <c r="IH179" s="427"/>
      <c r="II179" s="427"/>
      <c r="IJ179" s="427"/>
      <c r="IK179" s="427"/>
      <c r="IL179" s="427"/>
    </row>
    <row r="180" spans="1:246" s="35" customFormat="1" ht="4.5" customHeight="1" x14ac:dyDescent="0.2">
      <c r="A180" s="259"/>
      <c r="B180" s="14"/>
      <c r="C180" s="16"/>
      <c r="D180" s="16"/>
      <c r="E180" s="16"/>
      <c r="F180" s="1"/>
      <c r="G180" s="1"/>
      <c r="H180" s="1"/>
      <c r="I180" s="1"/>
      <c r="J180" s="1"/>
      <c r="K180" s="1"/>
      <c r="L180" s="16"/>
      <c r="M180" s="16"/>
      <c r="N180" s="16"/>
      <c r="O180" s="1"/>
      <c r="P180" s="1"/>
      <c r="Q180" s="1"/>
      <c r="R180" s="260"/>
      <c r="S180" s="34"/>
      <c r="T180" s="34"/>
      <c r="U180" s="34"/>
      <c r="V180" s="34"/>
      <c r="W180" s="34"/>
      <c r="X180" s="34"/>
    </row>
    <row r="181" spans="1:246" s="429" customFormat="1" ht="42.75" customHeight="1" x14ac:dyDescent="0.2">
      <c r="A181" s="428"/>
      <c r="B181" s="632" t="s">
        <v>1</v>
      </c>
      <c r="C181" s="632"/>
      <c r="D181" s="398" t="s">
        <v>7</v>
      </c>
      <c r="E181" s="624" t="s">
        <v>8</v>
      </c>
      <c r="F181" s="625"/>
      <c r="G181" s="625"/>
      <c r="H181" s="625"/>
      <c r="I181" s="625"/>
      <c r="J181" s="625"/>
      <c r="K181" s="625"/>
      <c r="L181" s="626"/>
      <c r="M181" s="397" t="s">
        <v>149</v>
      </c>
      <c r="N181" s="397" t="s">
        <v>3</v>
      </c>
      <c r="O181" s="398" t="s">
        <v>150</v>
      </c>
      <c r="P181" s="398" t="s">
        <v>151</v>
      </c>
      <c r="Q181" s="398" t="s">
        <v>2</v>
      </c>
      <c r="R181" s="428"/>
    </row>
    <row r="182" spans="1:246" s="433" customFormat="1" ht="22.5" customHeight="1" x14ac:dyDescent="0.2">
      <c r="A182" s="430"/>
      <c r="B182" s="633">
        <v>1</v>
      </c>
      <c r="C182" s="633"/>
      <c r="D182" s="143">
        <v>3</v>
      </c>
      <c r="E182" s="512" t="s">
        <v>172</v>
      </c>
      <c r="F182" s="513"/>
      <c r="G182" s="513"/>
      <c r="H182" s="513"/>
      <c r="I182" s="513"/>
      <c r="J182" s="513"/>
      <c r="K182" s="513"/>
      <c r="L182" s="514"/>
      <c r="M182" s="419" t="s">
        <v>152</v>
      </c>
      <c r="N182" s="431">
        <v>200</v>
      </c>
      <c r="O182" s="432">
        <f>N182*D182</f>
        <v>600</v>
      </c>
      <c r="P182" s="432"/>
      <c r="Q182" s="47"/>
      <c r="R182" s="430"/>
      <c r="IE182" s="434" t="e">
        <f>#REF!</f>
        <v>#REF!</v>
      </c>
      <c r="IF182" s="435" t="e">
        <f>IF(IE182&lt;&gt;0,IE182,"")</f>
        <v>#REF!</v>
      </c>
    </row>
    <row r="183" spans="1:246" s="433" customFormat="1" ht="22.5" customHeight="1" x14ac:dyDescent="0.2">
      <c r="A183" s="430"/>
      <c r="B183" s="633">
        <v>2</v>
      </c>
      <c r="C183" s="633"/>
      <c r="D183" s="143">
        <v>2</v>
      </c>
      <c r="E183" s="436" t="s">
        <v>173</v>
      </c>
      <c r="F183" s="437"/>
      <c r="G183" s="436"/>
      <c r="H183" s="436"/>
      <c r="I183" s="436"/>
      <c r="J183" s="436"/>
      <c r="K183" s="436"/>
      <c r="L183" s="436"/>
      <c r="M183" s="419" t="s">
        <v>152</v>
      </c>
      <c r="N183" s="431">
        <v>200</v>
      </c>
      <c r="O183" s="432">
        <f>N183*D183</f>
        <v>400</v>
      </c>
      <c r="P183" s="432"/>
      <c r="Q183" s="47"/>
      <c r="R183" s="430"/>
      <c r="IE183" s="434" t="e">
        <f>#REF!</f>
        <v>#REF!</v>
      </c>
      <c r="IF183" s="435" t="e">
        <f>IF(IE183&lt;&gt;0,IE183,"")</f>
        <v>#REF!</v>
      </c>
    </row>
    <row r="184" spans="1:246" s="433" customFormat="1" ht="22.5" customHeight="1" x14ac:dyDescent="0.2">
      <c r="A184" s="430"/>
      <c r="B184" s="633">
        <v>3</v>
      </c>
      <c r="C184" s="633"/>
      <c r="D184" s="143">
        <v>2</v>
      </c>
      <c r="E184" s="512" t="s">
        <v>174</v>
      </c>
      <c r="F184" s="513"/>
      <c r="G184" s="513"/>
      <c r="H184" s="513"/>
      <c r="I184" s="513"/>
      <c r="J184" s="513"/>
      <c r="K184" s="513"/>
      <c r="L184" s="514"/>
      <c r="M184" s="419" t="s">
        <v>175</v>
      </c>
      <c r="N184" s="431">
        <v>350</v>
      </c>
      <c r="O184" s="167"/>
      <c r="P184" s="422">
        <v>700</v>
      </c>
      <c r="Q184" s="47"/>
      <c r="R184" s="430"/>
      <c r="IE184" s="434"/>
      <c r="IF184" s="435"/>
    </row>
    <row r="185" spans="1:246" s="146" customFormat="1" ht="17.25" customHeight="1" x14ac:dyDescent="0.2">
      <c r="A185" s="258"/>
      <c r="B185" s="198"/>
      <c r="C185" s="222"/>
      <c r="D185" s="222"/>
      <c r="E185" s="222"/>
      <c r="F185" s="222"/>
      <c r="G185" s="222"/>
      <c r="H185" s="222"/>
      <c r="I185" s="222"/>
      <c r="J185" s="222"/>
      <c r="K185" s="222"/>
      <c r="L185" s="438"/>
      <c r="M185" s="198"/>
      <c r="N185" s="222"/>
      <c r="O185" s="222"/>
      <c r="P185" s="200"/>
      <c r="Q185" s="47"/>
      <c r="R185" s="439"/>
      <c r="S185" s="153"/>
      <c r="T185" s="153"/>
      <c r="U185" s="153"/>
    </row>
    <row r="186" spans="1:246" s="41" customFormat="1" x14ac:dyDescent="0.2">
      <c r="A186" s="267"/>
      <c r="B186" s="16"/>
      <c r="C186" s="16"/>
      <c r="D186" s="16"/>
      <c r="E186" s="1"/>
      <c r="F186" s="1"/>
      <c r="G186" s="1"/>
      <c r="H186" s="1"/>
      <c r="I186" s="1"/>
      <c r="J186" s="1"/>
      <c r="K186" s="16"/>
      <c r="L186" s="16"/>
      <c r="M186" s="16"/>
      <c r="N186" s="16"/>
      <c r="O186" s="204"/>
      <c r="P186" s="204"/>
      <c r="Q186" s="1"/>
      <c r="R186" s="278"/>
      <c r="S186" s="33"/>
      <c r="T186" s="33"/>
      <c r="U186" s="33"/>
      <c r="V186" s="33"/>
      <c r="W186" s="33"/>
      <c r="X186" s="33"/>
    </row>
    <row r="187" spans="1:246" s="37" customFormat="1" ht="14.25" x14ac:dyDescent="0.2">
      <c r="A187" s="274"/>
      <c r="B187" s="628" t="s">
        <v>154</v>
      </c>
      <c r="C187" s="628"/>
      <c r="D187" s="628"/>
      <c r="E187" s="628"/>
      <c r="F187" s="628"/>
      <c r="G187" s="628"/>
      <c r="H187" s="628"/>
      <c r="I187" s="628"/>
      <c r="J187" s="628"/>
      <c r="K187" s="628"/>
      <c r="L187" s="628"/>
      <c r="M187" s="628"/>
      <c r="N187" s="628"/>
      <c r="O187" s="628"/>
      <c r="P187" s="628"/>
      <c r="Q187" s="628"/>
      <c r="R187" s="292"/>
      <c r="S187" s="36"/>
      <c r="T187" s="36"/>
      <c r="U187" s="36"/>
      <c r="V187" s="36"/>
      <c r="W187" s="36"/>
      <c r="X187" s="36"/>
    </row>
    <row r="188" spans="1:246" s="38" customFormat="1" x14ac:dyDescent="0.2">
      <c r="A188" s="267"/>
      <c r="B188" s="423" t="str">
        <f>'[1]1-MPN'!$B$65</f>
        <v>FAPESP,  ABRIL DE 2011</v>
      </c>
      <c r="C188" s="423"/>
      <c r="D188" s="423"/>
      <c r="E188" s="423"/>
      <c r="F188" s="423"/>
      <c r="G188" s="423"/>
      <c r="H188" s="423"/>
      <c r="I188" s="423"/>
      <c r="J188" s="423"/>
      <c r="K188" s="423"/>
      <c r="L188" s="423"/>
      <c r="M188" s="423"/>
      <c r="N188" s="423"/>
      <c r="O188" s="423"/>
      <c r="P188" s="423"/>
      <c r="Q188" s="423">
        <v>2</v>
      </c>
      <c r="R188" s="277"/>
      <c r="S188" s="32"/>
      <c r="T188" s="32"/>
      <c r="U188" s="32"/>
      <c r="V188" s="32"/>
      <c r="W188" s="32"/>
      <c r="X188" s="32"/>
    </row>
    <row r="189" spans="1:246" x14ac:dyDescent="0.2"/>
    <row r="190" spans="1:246" x14ac:dyDescent="0.2"/>
    <row r="191" spans="1:246" x14ac:dyDescent="0.2"/>
    <row r="192" spans="1:246" x14ac:dyDescent="0.2"/>
    <row r="193" spans="1:18" x14ac:dyDescent="0.2"/>
    <row r="194" spans="1:18" x14ac:dyDescent="0.2"/>
    <row r="195" spans="1:18" x14ac:dyDescent="0.2"/>
    <row r="196" spans="1:18" x14ac:dyDescent="0.2"/>
    <row r="197" spans="1:18" x14ac:dyDescent="0.2"/>
    <row r="198" spans="1:18" x14ac:dyDescent="0.2"/>
    <row r="199" spans="1:18" x14ac:dyDescent="0.2"/>
    <row r="200" spans="1:18" x14ac:dyDescent="0.2"/>
    <row r="201" spans="1:18" x14ac:dyDescent="0.2"/>
    <row r="202" spans="1:18" x14ac:dyDescent="0.2">
      <c r="A202" s="242"/>
      <c r="B202" s="242"/>
      <c r="C202" s="242"/>
      <c r="D202" s="242"/>
      <c r="J202" s="242"/>
      <c r="R202" s="242"/>
    </row>
    <row r="203" spans="1:18" x14ac:dyDescent="0.2">
      <c r="A203" s="242"/>
      <c r="B203" s="242"/>
      <c r="C203" s="242"/>
      <c r="D203" s="242"/>
      <c r="J203" s="242"/>
      <c r="R203" s="242"/>
    </row>
    <row r="204" spans="1:18" x14ac:dyDescent="0.2">
      <c r="A204" s="242"/>
      <c r="B204" s="242"/>
      <c r="C204" s="242"/>
      <c r="D204" s="242"/>
      <c r="J204" s="242"/>
      <c r="R204" s="242"/>
    </row>
    <row r="205" spans="1:18" x14ac:dyDescent="0.2">
      <c r="A205" s="242"/>
      <c r="B205" s="242"/>
      <c r="C205" s="242"/>
      <c r="D205" s="242"/>
      <c r="J205" s="242"/>
      <c r="R205" s="242"/>
    </row>
    <row r="206" spans="1:18" x14ac:dyDescent="0.2">
      <c r="A206" s="242"/>
      <c r="B206" s="242"/>
      <c r="C206" s="242"/>
      <c r="D206" s="242"/>
      <c r="J206" s="242"/>
      <c r="R206" s="242"/>
    </row>
    <row r="207" spans="1:18" x14ac:dyDescent="0.2">
      <c r="A207" s="242"/>
      <c r="B207" s="242"/>
      <c r="C207" s="242"/>
      <c r="D207" s="242"/>
      <c r="J207" s="242"/>
      <c r="R207" s="242"/>
    </row>
    <row r="208" spans="1:18" x14ac:dyDescent="0.2">
      <c r="A208" s="242"/>
      <c r="B208" s="242"/>
      <c r="C208" s="242"/>
      <c r="D208" s="242"/>
      <c r="J208" s="242"/>
      <c r="R208" s="242"/>
    </row>
    <row r="209" spans="1:18" x14ac:dyDescent="0.2">
      <c r="A209" s="242"/>
      <c r="B209" s="242"/>
      <c r="C209" s="242"/>
      <c r="D209" s="242"/>
      <c r="J209" s="242"/>
      <c r="R209" s="242"/>
    </row>
    <row r="210" spans="1:18" x14ac:dyDescent="0.2">
      <c r="A210" s="242"/>
      <c r="B210" s="242"/>
      <c r="C210" s="242"/>
      <c r="D210" s="242"/>
      <c r="J210" s="242"/>
      <c r="R210" s="242"/>
    </row>
    <row r="211" spans="1:18" x14ac:dyDescent="0.2">
      <c r="A211" s="242"/>
      <c r="B211" s="242"/>
      <c r="C211" s="242"/>
      <c r="D211" s="242"/>
      <c r="J211" s="242"/>
      <c r="R211" s="242"/>
    </row>
    <row r="212" spans="1:18" x14ac:dyDescent="0.2">
      <c r="A212" s="242"/>
      <c r="B212" s="242"/>
      <c r="C212" s="242"/>
      <c r="D212" s="242"/>
      <c r="J212" s="242"/>
      <c r="R212" s="242"/>
    </row>
    <row r="213" spans="1:18" x14ac:dyDescent="0.2">
      <c r="A213" s="242"/>
      <c r="B213" s="242"/>
      <c r="C213" s="242"/>
      <c r="D213" s="242"/>
      <c r="J213" s="242"/>
      <c r="R213" s="242"/>
    </row>
    <row r="214" spans="1:18" x14ac:dyDescent="0.2">
      <c r="A214" s="242"/>
      <c r="B214" s="242"/>
      <c r="C214" s="242"/>
      <c r="D214" s="242"/>
      <c r="J214" s="242"/>
      <c r="R214" s="242"/>
    </row>
    <row r="215" spans="1:18" x14ac:dyDescent="0.2">
      <c r="A215" s="242"/>
      <c r="B215" s="242"/>
      <c r="C215" s="242"/>
      <c r="D215" s="242"/>
      <c r="J215" s="242"/>
      <c r="R215" s="242"/>
    </row>
    <row r="216" spans="1:18" x14ac:dyDescent="0.2">
      <c r="A216" s="242"/>
      <c r="B216" s="242"/>
      <c r="C216" s="242"/>
      <c r="D216" s="242"/>
      <c r="J216" s="242"/>
      <c r="R216" s="242"/>
    </row>
    <row r="217" spans="1:18" x14ac:dyDescent="0.2">
      <c r="A217" s="242"/>
      <c r="B217" s="242"/>
      <c r="C217" s="242"/>
      <c r="D217" s="242"/>
      <c r="J217" s="242"/>
      <c r="R217" s="242"/>
    </row>
    <row r="218" spans="1:18" x14ac:dyDescent="0.2">
      <c r="A218" s="242"/>
      <c r="B218" s="242"/>
      <c r="C218" s="242"/>
      <c r="D218" s="242"/>
      <c r="J218" s="242"/>
      <c r="R218" s="242"/>
    </row>
    <row r="219" spans="1:18" x14ac:dyDescent="0.2">
      <c r="A219" s="242"/>
      <c r="B219" s="242"/>
      <c r="C219" s="242"/>
      <c r="D219" s="242"/>
      <c r="J219" s="242"/>
      <c r="R219" s="242"/>
    </row>
    <row r="220" spans="1:18" x14ac:dyDescent="0.2">
      <c r="A220" s="242"/>
      <c r="B220" s="242"/>
      <c r="C220" s="242"/>
      <c r="D220" s="242"/>
      <c r="J220" s="242"/>
      <c r="R220" s="242"/>
    </row>
    <row r="221" spans="1:18" x14ac:dyDescent="0.2">
      <c r="A221" s="242"/>
      <c r="B221" s="242"/>
      <c r="C221" s="242"/>
      <c r="D221" s="242"/>
      <c r="J221" s="242"/>
      <c r="R221" s="242"/>
    </row>
    <row r="222" spans="1:18" x14ac:dyDescent="0.2">
      <c r="A222" s="242"/>
      <c r="B222" s="242"/>
      <c r="C222" s="242"/>
      <c r="D222" s="242"/>
      <c r="J222" s="242"/>
      <c r="R222" s="242"/>
    </row>
    <row r="223" spans="1:18" x14ac:dyDescent="0.2">
      <c r="A223" s="242"/>
      <c r="B223" s="242"/>
      <c r="C223" s="242"/>
      <c r="D223" s="242"/>
      <c r="J223" s="242"/>
      <c r="R223" s="242"/>
    </row>
    <row r="224" spans="1:18" x14ac:dyDescent="0.2">
      <c r="A224" s="242"/>
      <c r="B224" s="242"/>
      <c r="C224" s="242"/>
      <c r="D224" s="242"/>
      <c r="J224" s="242"/>
      <c r="R224" s="242"/>
    </row>
    <row r="225" spans="1:18" x14ac:dyDescent="0.2">
      <c r="A225" s="242"/>
      <c r="B225" s="242"/>
      <c r="C225" s="242"/>
      <c r="D225" s="242"/>
      <c r="J225" s="242"/>
      <c r="R225" s="242"/>
    </row>
    <row r="226" spans="1:18" x14ac:dyDescent="0.2">
      <c r="A226" s="242"/>
      <c r="B226" s="242"/>
      <c r="C226" s="242"/>
      <c r="D226" s="242"/>
      <c r="J226" s="242"/>
      <c r="R226" s="242"/>
    </row>
    <row r="227" spans="1:18" x14ac:dyDescent="0.2">
      <c r="A227" s="242"/>
      <c r="B227" s="242"/>
      <c r="C227" s="242"/>
      <c r="D227" s="242"/>
      <c r="J227" s="242"/>
      <c r="R227" s="242"/>
    </row>
    <row r="228" spans="1:18" x14ac:dyDescent="0.2">
      <c r="A228" s="242"/>
      <c r="B228" s="242"/>
      <c r="C228" s="242"/>
      <c r="D228" s="242"/>
      <c r="J228" s="242"/>
      <c r="R228" s="242"/>
    </row>
    <row r="229" spans="1:18" x14ac:dyDescent="0.2">
      <c r="A229" s="242"/>
      <c r="B229" s="242"/>
      <c r="C229" s="242"/>
      <c r="D229" s="242"/>
      <c r="J229" s="242"/>
      <c r="R229" s="242"/>
    </row>
    <row r="230" spans="1:18" x14ac:dyDescent="0.2">
      <c r="A230" s="242"/>
      <c r="B230" s="242"/>
      <c r="C230" s="242"/>
      <c r="D230" s="242"/>
      <c r="J230" s="242"/>
      <c r="R230" s="242"/>
    </row>
    <row r="231" spans="1:18" x14ac:dyDescent="0.2">
      <c r="A231" s="242"/>
      <c r="B231" s="242"/>
      <c r="C231" s="242"/>
      <c r="D231" s="242"/>
      <c r="J231" s="242"/>
      <c r="R231" s="242"/>
    </row>
    <row r="232" spans="1:18" x14ac:dyDescent="0.2">
      <c r="A232" s="242"/>
      <c r="B232" s="242"/>
      <c r="C232" s="242"/>
      <c r="D232" s="242"/>
      <c r="J232" s="242"/>
      <c r="R232" s="242"/>
    </row>
    <row r="233" spans="1:18" x14ac:dyDescent="0.2">
      <c r="A233" s="242"/>
      <c r="B233" s="242"/>
      <c r="C233" s="242"/>
      <c r="D233" s="242"/>
      <c r="J233" s="242"/>
      <c r="R233" s="242"/>
    </row>
    <row r="234" spans="1:18" x14ac:dyDescent="0.2">
      <c r="A234" s="242"/>
      <c r="B234" s="242"/>
      <c r="C234" s="242"/>
      <c r="D234" s="242"/>
      <c r="J234" s="242"/>
      <c r="R234" s="242"/>
    </row>
    <row r="235" spans="1:18" x14ac:dyDescent="0.2">
      <c r="A235" s="242"/>
      <c r="B235" s="242"/>
      <c r="C235" s="242"/>
      <c r="D235" s="242"/>
      <c r="J235" s="242"/>
      <c r="R235" s="242"/>
    </row>
    <row r="236" spans="1:18" x14ac:dyDescent="0.2">
      <c r="A236" s="242"/>
      <c r="B236" s="242"/>
      <c r="C236" s="242"/>
      <c r="D236" s="242"/>
      <c r="J236" s="242"/>
      <c r="R236" s="242"/>
    </row>
    <row r="237" spans="1:18" x14ac:dyDescent="0.2">
      <c r="A237" s="242"/>
      <c r="B237" s="242"/>
      <c r="C237" s="242"/>
      <c r="D237" s="242"/>
      <c r="J237" s="242"/>
      <c r="R237" s="242"/>
    </row>
    <row r="238" spans="1:18" x14ac:dyDescent="0.2">
      <c r="A238" s="242"/>
      <c r="B238" s="242"/>
      <c r="C238" s="242"/>
      <c r="D238" s="242"/>
      <c r="J238" s="242"/>
      <c r="R238" s="242"/>
    </row>
    <row r="239" spans="1:18" x14ac:dyDescent="0.2">
      <c r="A239" s="242"/>
      <c r="B239" s="242"/>
      <c r="C239" s="242"/>
      <c r="D239" s="242"/>
      <c r="J239" s="242"/>
      <c r="R239" s="242"/>
    </row>
    <row r="240" spans="1:18" x14ac:dyDescent="0.2">
      <c r="A240" s="242"/>
      <c r="B240" s="242"/>
      <c r="C240" s="242"/>
      <c r="D240" s="242"/>
      <c r="J240" s="242"/>
      <c r="R240" s="242"/>
    </row>
    <row r="241" spans="1:18" x14ac:dyDescent="0.2">
      <c r="A241" s="242"/>
      <c r="B241" s="242"/>
      <c r="C241" s="242"/>
      <c r="D241" s="242"/>
      <c r="J241" s="242"/>
      <c r="R241" s="242"/>
    </row>
    <row r="242" spans="1:18" x14ac:dyDescent="0.2">
      <c r="A242" s="242"/>
      <c r="B242" s="242"/>
      <c r="C242" s="242"/>
      <c r="D242" s="242"/>
      <c r="J242" s="242"/>
      <c r="R242" s="242"/>
    </row>
    <row r="243" spans="1:18" x14ac:dyDescent="0.2">
      <c r="A243" s="242"/>
      <c r="B243" s="242"/>
      <c r="C243" s="242"/>
      <c r="D243" s="242"/>
      <c r="J243" s="242"/>
      <c r="R243" s="242"/>
    </row>
    <row r="244" spans="1:18" x14ac:dyDescent="0.2">
      <c r="A244" s="242"/>
      <c r="B244" s="242"/>
      <c r="C244" s="242"/>
      <c r="D244" s="242"/>
      <c r="J244" s="242"/>
      <c r="R244" s="242"/>
    </row>
    <row r="245" spans="1:18" x14ac:dyDescent="0.2">
      <c r="A245" s="242"/>
      <c r="B245" s="242"/>
      <c r="C245" s="242"/>
      <c r="D245" s="242"/>
      <c r="J245" s="242"/>
      <c r="R245" s="242"/>
    </row>
    <row r="246" spans="1:18" x14ac:dyDescent="0.2">
      <c r="A246" s="242"/>
      <c r="B246" s="242"/>
      <c r="C246" s="242"/>
      <c r="D246" s="242"/>
      <c r="J246" s="242"/>
      <c r="R246" s="242"/>
    </row>
    <row r="247" spans="1:18" x14ac:dyDescent="0.2">
      <c r="A247" s="242"/>
      <c r="B247" s="242"/>
      <c r="C247" s="242"/>
      <c r="D247" s="242"/>
      <c r="J247" s="242"/>
      <c r="R247" s="242"/>
    </row>
    <row r="248" spans="1:18" x14ac:dyDescent="0.2">
      <c r="A248" s="242"/>
      <c r="B248" s="242"/>
      <c r="C248" s="242"/>
      <c r="D248" s="242"/>
      <c r="J248" s="242"/>
      <c r="R248" s="242"/>
    </row>
    <row r="249" spans="1:18" x14ac:dyDescent="0.2">
      <c r="A249" s="242"/>
      <c r="B249" s="242"/>
      <c r="C249" s="242"/>
      <c r="D249" s="242"/>
      <c r="J249" s="242"/>
      <c r="R249" s="242"/>
    </row>
    <row r="250" spans="1:18" x14ac:dyDescent="0.2">
      <c r="A250" s="242"/>
      <c r="B250" s="242"/>
      <c r="C250" s="242"/>
      <c r="D250" s="242"/>
      <c r="J250" s="242"/>
      <c r="R250" s="242"/>
    </row>
    <row r="251" spans="1:18" x14ac:dyDescent="0.2">
      <c r="A251" s="242"/>
      <c r="B251" s="242"/>
      <c r="C251" s="242"/>
      <c r="D251" s="242"/>
      <c r="J251" s="242"/>
      <c r="R251" s="242"/>
    </row>
    <row r="252" spans="1:18" x14ac:dyDescent="0.2">
      <c r="A252" s="242"/>
      <c r="B252" s="242"/>
      <c r="C252" s="242"/>
      <c r="D252" s="242"/>
      <c r="J252" s="242"/>
      <c r="R252" s="242"/>
    </row>
    <row r="253" spans="1:18" x14ac:dyDescent="0.2">
      <c r="A253" s="242"/>
      <c r="B253" s="242"/>
      <c r="C253" s="242"/>
      <c r="D253" s="242"/>
      <c r="J253" s="242"/>
      <c r="R253" s="242"/>
    </row>
    <row r="254" spans="1:18" x14ac:dyDescent="0.2">
      <c r="A254" s="242"/>
      <c r="B254" s="242"/>
      <c r="C254" s="242"/>
      <c r="D254" s="242"/>
      <c r="J254" s="242"/>
      <c r="R254" s="242"/>
    </row>
    <row r="255" spans="1:18" x14ac:dyDescent="0.2">
      <c r="A255" s="242"/>
      <c r="B255" s="242"/>
      <c r="C255" s="242"/>
      <c r="D255" s="242"/>
      <c r="J255" s="242"/>
      <c r="R255" s="242"/>
    </row>
    <row r="256" spans="1:18" x14ac:dyDescent="0.2">
      <c r="A256" s="242"/>
      <c r="B256" s="242"/>
      <c r="C256" s="242"/>
      <c r="D256" s="242"/>
      <c r="J256" s="242"/>
      <c r="R256" s="242"/>
    </row>
    <row r="257" spans="1:18" x14ac:dyDescent="0.2">
      <c r="A257" s="242"/>
      <c r="B257" s="242"/>
      <c r="C257" s="242"/>
      <c r="D257" s="242"/>
      <c r="J257" s="242"/>
      <c r="R257" s="242"/>
    </row>
    <row r="258" spans="1:18" x14ac:dyDescent="0.2">
      <c r="A258" s="242"/>
      <c r="B258" s="242"/>
      <c r="C258" s="242"/>
      <c r="D258" s="242"/>
      <c r="J258" s="242"/>
      <c r="R258" s="242"/>
    </row>
    <row r="259" spans="1:18" x14ac:dyDescent="0.2">
      <c r="A259" s="242"/>
      <c r="B259" s="242"/>
      <c r="C259" s="242"/>
      <c r="D259" s="242"/>
      <c r="J259" s="242"/>
      <c r="R259" s="242"/>
    </row>
    <row r="260" spans="1:18" x14ac:dyDescent="0.2">
      <c r="A260" s="242"/>
      <c r="B260" s="242"/>
      <c r="C260" s="242"/>
      <c r="D260" s="242"/>
      <c r="J260" s="242"/>
      <c r="R260" s="242"/>
    </row>
    <row r="261" spans="1:18" x14ac:dyDescent="0.2">
      <c r="A261" s="242"/>
      <c r="B261" s="242"/>
      <c r="C261" s="242"/>
      <c r="D261" s="242"/>
      <c r="J261" s="242"/>
      <c r="R261" s="242"/>
    </row>
    <row r="262" spans="1:18" x14ac:dyDescent="0.2">
      <c r="A262" s="242"/>
      <c r="B262" s="242"/>
      <c r="C262" s="242"/>
      <c r="D262" s="242"/>
      <c r="J262" s="242"/>
      <c r="R262" s="242"/>
    </row>
    <row r="263" spans="1:18" x14ac:dyDescent="0.2">
      <c r="A263" s="242"/>
      <c r="B263" s="242"/>
      <c r="C263" s="242"/>
      <c r="D263" s="242"/>
      <c r="J263" s="242"/>
      <c r="R263" s="242"/>
    </row>
    <row r="264" spans="1:18" x14ac:dyDescent="0.2">
      <c r="A264" s="242"/>
      <c r="B264" s="242"/>
      <c r="C264" s="242"/>
      <c r="D264" s="242"/>
      <c r="J264" s="242"/>
      <c r="R264" s="242"/>
    </row>
    <row r="265" spans="1:18" x14ac:dyDescent="0.2">
      <c r="A265" s="242"/>
      <c r="B265" s="242"/>
      <c r="C265" s="242"/>
      <c r="D265" s="242"/>
      <c r="J265" s="242"/>
      <c r="R265" s="242"/>
    </row>
    <row r="266" spans="1:18" x14ac:dyDescent="0.2">
      <c r="A266" s="242"/>
      <c r="B266" s="242"/>
      <c r="C266" s="242"/>
      <c r="D266" s="242"/>
      <c r="J266" s="242"/>
      <c r="R266" s="242"/>
    </row>
    <row r="267" spans="1:18" x14ac:dyDescent="0.2">
      <c r="A267" s="242"/>
      <c r="B267" s="242"/>
      <c r="C267" s="242"/>
      <c r="D267" s="242"/>
      <c r="J267" s="242"/>
      <c r="R267" s="242"/>
    </row>
    <row r="268" spans="1:18" x14ac:dyDescent="0.2">
      <c r="A268" s="242"/>
      <c r="B268" s="242"/>
      <c r="C268" s="242"/>
      <c r="D268" s="242"/>
      <c r="J268" s="242"/>
      <c r="R268" s="242"/>
    </row>
    <row r="269" spans="1:18" x14ac:dyDescent="0.2">
      <c r="A269" s="242"/>
      <c r="B269" s="242"/>
      <c r="C269" s="242"/>
      <c r="D269" s="242"/>
      <c r="J269" s="242"/>
      <c r="R269" s="242"/>
    </row>
    <row r="270" spans="1:18" x14ac:dyDescent="0.2">
      <c r="A270" s="242"/>
      <c r="B270" s="242"/>
      <c r="C270" s="242"/>
      <c r="D270" s="242"/>
      <c r="J270" s="242"/>
      <c r="R270" s="242"/>
    </row>
    <row r="271" spans="1:18" x14ac:dyDescent="0.2">
      <c r="A271" s="242"/>
      <c r="B271" s="242"/>
      <c r="C271" s="242"/>
      <c r="D271" s="242"/>
      <c r="J271" s="242"/>
      <c r="R271" s="242"/>
    </row>
    <row r="272" spans="1:18" x14ac:dyDescent="0.2">
      <c r="A272" s="242"/>
      <c r="B272" s="242"/>
      <c r="C272" s="242"/>
      <c r="D272" s="242"/>
      <c r="J272" s="242"/>
      <c r="R272" s="242"/>
    </row>
    <row r="273" spans="1:18" x14ac:dyDescent="0.2">
      <c r="A273" s="242"/>
      <c r="B273" s="242"/>
      <c r="C273" s="242"/>
      <c r="D273" s="242"/>
      <c r="J273" s="242"/>
      <c r="R273" s="242"/>
    </row>
    <row r="274" spans="1:18" x14ac:dyDescent="0.2">
      <c r="A274" s="242"/>
      <c r="B274" s="242"/>
      <c r="C274" s="242"/>
      <c r="D274" s="242"/>
      <c r="J274" s="242"/>
      <c r="R274" s="242"/>
    </row>
    <row r="275" spans="1:18" x14ac:dyDescent="0.2">
      <c r="A275" s="242"/>
      <c r="B275" s="242"/>
      <c r="C275" s="242"/>
      <c r="D275" s="242"/>
      <c r="J275" s="242"/>
      <c r="R275" s="242"/>
    </row>
    <row r="276" spans="1:18" x14ac:dyDescent="0.2">
      <c r="A276" s="242"/>
      <c r="B276" s="242"/>
      <c r="C276" s="242"/>
      <c r="D276" s="242"/>
      <c r="J276" s="242"/>
      <c r="R276" s="242"/>
    </row>
    <row r="277" spans="1:18" x14ac:dyDescent="0.2">
      <c r="A277" s="242"/>
      <c r="B277" s="242"/>
      <c r="C277" s="242"/>
      <c r="D277" s="242"/>
      <c r="J277" s="242"/>
      <c r="R277" s="242"/>
    </row>
    <row r="278" spans="1:18" x14ac:dyDescent="0.2">
      <c r="A278" s="242"/>
      <c r="B278" s="242"/>
      <c r="C278" s="242"/>
      <c r="D278" s="242"/>
      <c r="J278" s="242"/>
      <c r="R278" s="242"/>
    </row>
    <row r="279" spans="1:18" x14ac:dyDescent="0.2">
      <c r="A279" s="242"/>
      <c r="B279" s="242"/>
      <c r="C279" s="242"/>
      <c r="D279" s="242"/>
      <c r="J279" s="242"/>
      <c r="R279" s="242"/>
    </row>
    <row r="280" spans="1:18" x14ac:dyDescent="0.2">
      <c r="A280" s="242"/>
      <c r="B280" s="242"/>
      <c r="C280" s="242"/>
      <c r="D280" s="242"/>
      <c r="J280" s="242"/>
      <c r="R280" s="242"/>
    </row>
    <row r="281" spans="1:18" x14ac:dyDescent="0.2">
      <c r="A281" s="242"/>
      <c r="B281" s="242"/>
      <c r="C281" s="242"/>
      <c r="D281" s="242"/>
      <c r="J281" s="242"/>
      <c r="R281" s="242"/>
    </row>
    <row r="282" spans="1:18" x14ac:dyDescent="0.2">
      <c r="A282" s="242"/>
      <c r="B282" s="242"/>
      <c r="C282" s="242"/>
      <c r="D282" s="242"/>
      <c r="J282" s="242"/>
      <c r="R282" s="242"/>
    </row>
    <row r="283" spans="1:18" x14ac:dyDescent="0.2">
      <c r="A283" s="242"/>
      <c r="B283" s="242"/>
      <c r="C283" s="242"/>
      <c r="D283" s="242"/>
      <c r="J283" s="242"/>
      <c r="R283" s="242"/>
    </row>
    <row r="284" spans="1:18" x14ac:dyDescent="0.2">
      <c r="A284" s="242"/>
      <c r="B284" s="242"/>
      <c r="C284" s="242"/>
      <c r="D284" s="242"/>
      <c r="J284" s="242"/>
      <c r="R284" s="242"/>
    </row>
    <row r="285" spans="1:18" x14ac:dyDescent="0.2">
      <c r="A285" s="242"/>
      <c r="B285" s="242"/>
      <c r="C285" s="242"/>
      <c r="D285" s="242"/>
      <c r="J285" s="242"/>
      <c r="R285" s="242"/>
    </row>
    <row r="286" spans="1:18" x14ac:dyDescent="0.2">
      <c r="A286" s="242"/>
      <c r="B286" s="242"/>
      <c r="C286" s="242"/>
      <c r="D286" s="242"/>
      <c r="J286" s="242"/>
      <c r="R286" s="242"/>
    </row>
    <row r="287" spans="1:18" x14ac:dyDescent="0.2">
      <c r="A287" s="242"/>
      <c r="B287" s="242"/>
      <c r="C287" s="242"/>
      <c r="D287" s="242"/>
      <c r="J287" s="242"/>
      <c r="R287" s="242"/>
    </row>
    <row r="288" spans="1:18" x14ac:dyDescent="0.2">
      <c r="A288" s="242"/>
      <c r="B288" s="242"/>
      <c r="C288" s="242"/>
      <c r="D288" s="242"/>
      <c r="J288" s="242"/>
      <c r="R288" s="242"/>
    </row>
    <row r="289" spans="1:18" x14ac:dyDescent="0.2">
      <c r="A289" s="242"/>
      <c r="B289" s="242"/>
      <c r="C289" s="242"/>
      <c r="D289" s="242"/>
      <c r="J289" s="242"/>
      <c r="R289" s="242"/>
    </row>
    <row r="290" spans="1:18" x14ac:dyDescent="0.2">
      <c r="A290" s="242"/>
      <c r="B290" s="242"/>
      <c r="C290" s="242"/>
      <c r="D290" s="242"/>
      <c r="J290" s="242"/>
      <c r="R290" s="242"/>
    </row>
    <row r="291" spans="1:18" ht="12.75" customHeight="1" x14ac:dyDescent="0.2"/>
    <row r="292" spans="1:18" ht="12.75" customHeight="1" x14ac:dyDescent="0.2"/>
    <row r="293" spans="1:18" ht="12.75" customHeight="1" x14ac:dyDescent="0.2"/>
    <row r="294" spans="1:18" ht="12.75" customHeight="1" x14ac:dyDescent="0.2"/>
    <row r="295" spans="1:18" ht="12.75" customHeight="1" x14ac:dyDescent="0.2"/>
    <row r="296" spans="1:18" ht="12.75" customHeight="1" x14ac:dyDescent="0.2"/>
    <row r="297" spans="1:18" ht="12.75" customHeight="1" x14ac:dyDescent="0.2"/>
  </sheetData>
  <sheetProtection algorithmName="SHA-512" hashValue="B5wov2kwTiLtxms8I+EMQtrvbbaDp2tLWfYG8s1omhH1XwT7xnXNZe0Zv533+xlJmSSaDKbXTdrEEnyFzvYPNw==" saltValue="+QVvz5AaIz4kjCmkdmbkJA==" spinCount="100000" sheet="1" objects="1" scenarios="1"/>
  <mergeCells count="99">
    <mergeCell ref="B187:Q187"/>
    <mergeCell ref="D95:L95"/>
    <mergeCell ref="D96:L96"/>
    <mergeCell ref="D97:L97"/>
    <mergeCell ref="B99:Q99"/>
    <mergeCell ref="B162:Q162"/>
    <mergeCell ref="B181:C181"/>
    <mergeCell ref="E181:L181"/>
    <mergeCell ref="B182:C182"/>
    <mergeCell ref="E182:L182"/>
    <mergeCell ref="B183:C183"/>
    <mergeCell ref="B184:C184"/>
    <mergeCell ref="E184:L184"/>
    <mergeCell ref="D94:L94"/>
    <mergeCell ref="D83:L83"/>
    <mergeCell ref="D84:L84"/>
    <mergeCell ref="D85:L85"/>
    <mergeCell ref="D86:L86"/>
    <mergeCell ref="D87:L87"/>
    <mergeCell ref="D88:L88"/>
    <mergeCell ref="D89:L89"/>
    <mergeCell ref="D90:L90"/>
    <mergeCell ref="D91:L91"/>
    <mergeCell ref="D92:L92"/>
    <mergeCell ref="D93:L93"/>
    <mergeCell ref="D82:L82"/>
    <mergeCell ref="D71:L71"/>
    <mergeCell ref="D72:L72"/>
    <mergeCell ref="D73:L73"/>
    <mergeCell ref="D74:L74"/>
    <mergeCell ref="D75:L75"/>
    <mergeCell ref="D76:L76"/>
    <mergeCell ref="D77:L77"/>
    <mergeCell ref="D78:L78"/>
    <mergeCell ref="D79:L79"/>
    <mergeCell ref="D80:L80"/>
    <mergeCell ref="D81:L81"/>
    <mergeCell ref="D70:L70"/>
    <mergeCell ref="D59:L59"/>
    <mergeCell ref="D60:L60"/>
    <mergeCell ref="D61:L61"/>
    <mergeCell ref="D62:L62"/>
    <mergeCell ref="D63:L63"/>
    <mergeCell ref="D64:L64"/>
    <mergeCell ref="D65:L65"/>
    <mergeCell ref="D66:L66"/>
    <mergeCell ref="D67:L67"/>
    <mergeCell ref="D68:L68"/>
    <mergeCell ref="D69:L69"/>
    <mergeCell ref="D51:L51"/>
    <mergeCell ref="B53:Q53"/>
    <mergeCell ref="D56:L56"/>
    <mergeCell ref="D57:L57"/>
    <mergeCell ref="D58:L58"/>
    <mergeCell ref="D50:L50"/>
    <mergeCell ref="D39:L39"/>
    <mergeCell ref="D40:L40"/>
    <mergeCell ref="D41:L41"/>
    <mergeCell ref="D42:L42"/>
    <mergeCell ref="D43:L43"/>
    <mergeCell ref="D44:L44"/>
    <mergeCell ref="D45:L45"/>
    <mergeCell ref="D46:L46"/>
    <mergeCell ref="D47:L47"/>
    <mergeCell ref="D48:L48"/>
    <mergeCell ref="D49:L49"/>
    <mergeCell ref="D38:L38"/>
    <mergeCell ref="D27:L27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37:L37"/>
    <mergeCell ref="D26:L26"/>
    <mergeCell ref="D15:L15"/>
    <mergeCell ref="D16:L16"/>
    <mergeCell ref="D17:L17"/>
    <mergeCell ref="D18:L18"/>
    <mergeCell ref="D19:L19"/>
    <mergeCell ref="D20:L20"/>
    <mergeCell ref="D21:L21"/>
    <mergeCell ref="D22:L22"/>
    <mergeCell ref="D23:L23"/>
    <mergeCell ref="D24:L24"/>
    <mergeCell ref="D25:L25"/>
    <mergeCell ref="B13:C13"/>
    <mergeCell ref="D13:F13"/>
    <mergeCell ref="H13:J13"/>
    <mergeCell ref="K13:M13"/>
    <mergeCell ref="O2:Q2"/>
    <mergeCell ref="B9:E9"/>
    <mergeCell ref="F9:Q9"/>
    <mergeCell ref="B11:C11"/>
    <mergeCell ref="D11:F11"/>
  </mergeCells>
  <conditionalFormatting sqref="P184 O57:P97 D13 K13 O16:P51">
    <cfRule type="cellIs" dxfId="20" priority="6" stopIfTrue="1" operator="equal">
      <formula>""</formula>
    </cfRule>
  </conditionalFormatting>
  <conditionalFormatting sqref="B57:C97 B16:C51">
    <cfRule type="cellIs" dxfId="19" priority="5" stopIfTrue="1" operator="equal">
      <formula>0</formula>
    </cfRule>
  </conditionalFormatting>
  <conditionalFormatting sqref="M182:M184 E16:L21 D57:N97 E23:L51 D16:D51 M16:N51">
    <cfRule type="cellIs" dxfId="18" priority="4" stopIfTrue="1" operator="equal">
      <formula>0</formula>
    </cfRule>
  </conditionalFormatting>
  <conditionalFormatting sqref="F9 D11:F11">
    <cfRule type="cellIs" dxfId="17" priority="3" stopIfTrue="1" operator="equal">
      <formula>""</formula>
    </cfRule>
  </conditionalFormatting>
  <conditionalFormatting sqref="D11:F11">
    <cfRule type="cellIs" dxfId="16" priority="2" stopIfTrue="1" operator="equal">
      <formula>""</formula>
    </cfRule>
  </conditionalFormatting>
  <conditionalFormatting sqref="D11 F9:Q9 S9">
    <cfRule type="cellIs" dxfId="15" priority="1" stopIfTrue="1" operator="equal">
      <formula>""</formula>
    </cfRule>
  </conditionalFormatting>
  <dataValidations count="7">
    <dataValidation type="list" allowBlank="1" showInputMessage="1" showErrorMessage="1" sqref="M57:M97 M16:M51">
      <formula1>$S$15:$S$16</formula1>
    </dataValidation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186:A188 A56:A100 A15:A54"/>
    <dataValidation type="whole" allowBlank="1" showInputMessage="1" showErrorMessage="1" errorTitle="ATENÇÃO" error="ESTE CAMPO SÓ ACEITAS NÚMEROS INTEIROS" sqref="C57:C97 C16:C51">
      <formula1>1</formula1>
      <formula2>100000000</formula2>
    </dataValidation>
    <dataValidation type="decimal" allowBlank="1" showInputMessage="1" showErrorMessage="1" errorTitle="ATENÇÃO!" error="Esse campo só aceita NÚMEROS." sqref="N57:N97 N16:N51">
      <formula1>0.1</formula1>
      <formula2>99999999999.9999</formula2>
    </dataValidation>
    <dataValidation type="list" allowBlank="1" showInputMessage="1" showErrorMessage="1" sqref="M182:M184">
      <formula1>$S$15:$S$15</formula1>
    </dataValidation>
  </dataValidations>
  <pageMargins left="1.1023622047244095" right="0.51181102362204722" top="0.78740157480314965" bottom="0.78740157480314965" header="0.31496062992125984" footer="0.31496062992125984"/>
  <pageSetup paperSize="9" scale="57" fitToHeight="2" orientation="portrait" r:id="rId1"/>
  <rowBreaks count="1" manualBreakCount="1">
    <brk id="54" min="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27"/>
  <sheetViews>
    <sheetView showGridLines="0" showRowColHeaders="0" zoomScaleNormal="100" zoomScaleSheetLayoutView="100" workbookViewId="0"/>
  </sheetViews>
  <sheetFormatPr defaultColWidth="0" defaultRowHeight="12.75" zeroHeight="1" x14ac:dyDescent="0.2"/>
  <cols>
    <col min="1" max="1" width="2.28515625" style="282" customWidth="1"/>
    <col min="2" max="2" width="5.85546875" style="38" customWidth="1"/>
    <col min="3" max="3" width="5.140625" style="394" customWidth="1"/>
    <col min="4" max="4" width="9.28515625" style="394" customWidth="1"/>
    <col min="5" max="5" width="10.5703125" style="394" customWidth="1"/>
    <col min="6" max="8" width="8" style="396" customWidth="1"/>
    <col min="9" max="9" width="7.28515625" style="396" customWidth="1"/>
    <col min="10" max="10" width="5" style="396" customWidth="1"/>
    <col min="11" max="11" width="7.5703125" style="396" customWidth="1"/>
    <col min="12" max="12" width="6.5703125" style="396" customWidth="1"/>
    <col min="13" max="13" width="7.7109375" style="394" customWidth="1"/>
    <col min="14" max="14" width="5.28515625" style="394" customWidth="1"/>
    <col min="15" max="15" width="15.5703125" style="394" customWidth="1"/>
    <col min="16" max="16" width="16.5703125" style="396" customWidth="1"/>
    <col min="17" max="17" width="14.140625" style="242" customWidth="1"/>
    <col min="18" max="18" width="2.28515625" style="261" customWidth="1"/>
    <col min="19" max="19" width="7.5703125" style="38" hidden="1" customWidth="1"/>
    <col min="20" max="16384" width="0" style="38" hidden="1"/>
  </cols>
  <sheetData>
    <row r="1" spans="1:25" s="4" customFormat="1" ht="31.5" customHeight="1" x14ac:dyDescent="0.2">
      <c r="A1" s="265"/>
      <c r="B1" s="406"/>
      <c r="C1" s="3"/>
      <c r="D1" s="3"/>
      <c r="E1" s="3"/>
      <c r="F1" s="406"/>
      <c r="G1" s="406"/>
      <c r="H1" s="406"/>
      <c r="I1" s="406"/>
      <c r="J1" s="406"/>
      <c r="K1" s="406"/>
      <c r="L1" s="406"/>
      <c r="M1" s="3"/>
      <c r="N1" s="3"/>
      <c r="O1" s="3"/>
      <c r="P1" s="406"/>
      <c r="Q1" s="50"/>
      <c r="R1" s="255"/>
    </row>
    <row r="2" spans="1:25" s="4" customFormat="1" ht="12.75" customHeight="1" x14ac:dyDescent="0.2">
      <c r="A2" s="270"/>
      <c r="B2" s="406"/>
      <c r="C2" s="3"/>
      <c r="D2" s="3"/>
      <c r="E2" s="3"/>
      <c r="F2" s="406"/>
      <c r="G2" s="406"/>
      <c r="H2" s="406"/>
      <c r="I2" s="406"/>
      <c r="J2" s="406"/>
      <c r="K2" s="406"/>
      <c r="L2" s="406"/>
      <c r="M2" s="3"/>
      <c r="N2" s="3"/>
      <c r="O2" s="3"/>
      <c r="P2" s="406"/>
      <c r="Q2" s="50"/>
      <c r="R2" s="255"/>
    </row>
    <row r="3" spans="1:25" s="4" customFormat="1" ht="12.75" customHeight="1" x14ac:dyDescent="0.2">
      <c r="A3" s="270"/>
      <c r="B3" s="406"/>
      <c r="C3" s="3"/>
      <c r="D3" s="3"/>
      <c r="E3" s="3"/>
      <c r="F3" s="406"/>
      <c r="G3" s="406"/>
      <c r="H3" s="406"/>
      <c r="I3" s="406"/>
      <c r="J3" s="406"/>
      <c r="K3" s="406"/>
      <c r="L3" s="406"/>
      <c r="M3" s="3"/>
      <c r="N3" s="3"/>
      <c r="O3" s="3"/>
      <c r="P3" s="406"/>
      <c r="Q3" s="50"/>
      <c r="R3" s="255"/>
    </row>
    <row r="4" spans="1:25" s="4" customFormat="1" ht="12.75" customHeight="1" x14ac:dyDescent="0.2">
      <c r="A4" s="270"/>
      <c r="B4" s="406"/>
      <c r="C4" s="3"/>
      <c r="D4" s="3"/>
      <c r="E4" s="3"/>
      <c r="F4" s="406"/>
      <c r="G4" s="406"/>
      <c r="H4" s="406"/>
      <c r="I4" s="406"/>
      <c r="J4" s="406"/>
      <c r="K4" s="406"/>
      <c r="L4" s="406"/>
      <c r="M4" s="3"/>
      <c r="N4" s="3"/>
      <c r="O4" s="3"/>
      <c r="P4" s="406"/>
      <c r="Q4" s="50"/>
      <c r="R4" s="255"/>
    </row>
    <row r="5" spans="1:25" s="4" customFormat="1" ht="12.75" customHeight="1" x14ac:dyDescent="0.2">
      <c r="A5" s="270"/>
      <c r="B5" s="406"/>
      <c r="C5" s="3"/>
      <c r="D5" s="3"/>
      <c r="E5" s="3"/>
      <c r="F5" s="406"/>
      <c r="G5" s="406"/>
      <c r="H5" s="406"/>
      <c r="I5" s="406"/>
      <c r="J5" s="406"/>
      <c r="K5" s="406"/>
      <c r="L5" s="406"/>
      <c r="M5" s="3"/>
      <c r="N5" s="3"/>
      <c r="O5" s="3"/>
      <c r="P5" s="406"/>
      <c r="Q5" s="50"/>
    </row>
    <row r="6" spans="1:25" s="4" customFormat="1" ht="19.5" customHeight="1" x14ac:dyDescent="0.25">
      <c r="A6" s="271"/>
      <c r="B6" s="239" t="s">
        <v>193</v>
      </c>
      <c r="C6" s="176"/>
      <c r="D6" s="176"/>
      <c r="E6" s="176"/>
      <c r="F6" s="176"/>
      <c r="G6" s="176"/>
      <c r="H6" s="176"/>
      <c r="I6" s="176"/>
      <c r="J6" s="176"/>
      <c r="Q6" s="50"/>
      <c r="R6" s="290"/>
      <c r="S6" s="407"/>
      <c r="T6" s="407"/>
      <c r="U6" s="407"/>
      <c r="V6" s="407"/>
      <c r="W6" s="407"/>
      <c r="X6" s="407"/>
      <c r="Y6" s="50"/>
    </row>
    <row r="7" spans="1:25" s="4" customFormat="1" ht="6" customHeight="1" x14ac:dyDescent="0.2">
      <c r="A7" s="271"/>
      <c r="B7" s="176"/>
      <c r="C7" s="176"/>
      <c r="D7" s="176"/>
      <c r="E7" s="176"/>
      <c r="F7" s="176"/>
      <c r="G7" s="176"/>
      <c r="H7" s="176"/>
      <c r="I7" s="176"/>
      <c r="J7" s="176"/>
      <c r="Q7" s="50"/>
      <c r="R7" s="290"/>
      <c r="S7" s="407"/>
      <c r="T7" s="407"/>
      <c r="U7" s="407"/>
      <c r="V7" s="407"/>
      <c r="W7" s="407"/>
      <c r="X7" s="407"/>
      <c r="Y7" s="50"/>
    </row>
    <row r="8" spans="1:25" s="406" customFormat="1" ht="33" customHeight="1" x14ac:dyDescent="0.25">
      <c r="A8" s="263"/>
      <c r="B8" s="383"/>
      <c r="C8" s="412"/>
      <c r="D8" s="412"/>
      <c r="E8" s="413"/>
      <c r="F8" s="413"/>
      <c r="G8" s="413"/>
      <c r="H8" s="413"/>
      <c r="I8" s="413"/>
      <c r="J8" s="384" t="s">
        <v>195</v>
      </c>
      <c r="K8" s="414"/>
      <c r="L8" s="413"/>
      <c r="M8" s="413"/>
      <c r="N8" s="8"/>
      <c r="O8" s="8"/>
      <c r="P8" s="8"/>
      <c r="Q8" s="8"/>
      <c r="R8" s="415"/>
      <c r="U8" s="179"/>
      <c r="W8" s="152"/>
    </row>
    <row r="9" spans="1:25" s="4" customFormat="1" ht="19.5" customHeight="1" x14ac:dyDescent="0.2">
      <c r="A9" s="271"/>
      <c r="B9" s="416" t="s">
        <v>88</v>
      </c>
      <c r="C9" s="31"/>
      <c r="D9" s="7"/>
      <c r="E9" s="7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255"/>
      <c r="S9" s="408"/>
      <c r="T9" s="407"/>
      <c r="U9" s="407"/>
      <c r="V9" s="407"/>
      <c r="W9" s="407"/>
      <c r="X9" s="407"/>
      <c r="Y9" s="50"/>
    </row>
    <row r="10" spans="1:25" s="4" customFormat="1" ht="6.75" customHeight="1" x14ac:dyDescent="0.2">
      <c r="A10" s="271"/>
      <c r="B10" s="416"/>
      <c r="C10" s="31"/>
      <c r="D10" s="7"/>
      <c r="E10" s="7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Q10" s="50"/>
      <c r="R10" s="290"/>
      <c r="S10" s="407"/>
      <c r="T10" s="407"/>
      <c r="U10" s="407"/>
      <c r="V10" s="407"/>
      <c r="W10" s="407"/>
      <c r="X10" s="407"/>
      <c r="Y10" s="50"/>
    </row>
    <row r="11" spans="1:25" s="4" customFormat="1" ht="19.5" customHeight="1" x14ac:dyDescent="0.2">
      <c r="A11" s="271"/>
      <c r="B11" s="416" t="s">
        <v>0</v>
      </c>
      <c r="C11" s="176"/>
      <c r="D11" s="176"/>
      <c r="E11" s="467"/>
      <c r="F11" s="467"/>
      <c r="G11" s="467"/>
      <c r="H11" s="176"/>
      <c r="I11" s="176"/>
      <c r="J11" s="176"/>
      <c r="R11" s="255"/>
    </row>
    <row r="12" spans="1:25" s="32" customFormat="1" ht="6.75" customHeight="1" x14ac:dyDescent="0.2">
      <c r="A12" s="270"/>
      <c r="B12" s="4"/>
      <c r="C12" s="50"/>
      <c r="D12" s="65"/>
      <c r="E12" s="65"/>
      <c r="F12" s="66"/>
      <c r="G12" s="66"/>
      <c r="H12" s="66"/>
      <c r="I12" s="66"/>
      <c r="J12" s="66"/>
      <c r="K12" s="66"/>
      <c r="L12" s="66"/>
      <c r="M12" s="65"/>
      <c r="N12" s="65"/>
      <c r="O12" s="66"/>
      <c r="P12" s="66"/>
      <c r="Q12" s="66"/>
      <c r="R12" s="255"/>
    </row>
    <row r="13" spans="1:25" s="406" customFormat="1" ht="5.25" customHeight="1" x14ac:dyDescent="0.2">
      <c r="A13" s="410"/>
      <c r="B13" s="416"/>
      <c r="C13" s="6"/>
      <c r="D13" s="7"/>
      <c r="E13" s="7"/>
      <c r="F13" s="31"/>
      <c r="G13" s="31"/>
      <c r="H13" s="31"/>
      <c r="I13" s="31"/>
      <c r="J13" s="31"/>
      <c r="K13" s="31"/>
      <c r="L13" s="31"/>
      <c r="M13" s="30"/>
      <c r="N13" s="30"/>
      <c r="O13" s="30"/>
      <c r="P13" s="159"/>
      <c r="Q13" s="159"/>
      <c r="R13" s="270"/>
    </row>
    <row r="14" spans="1:25" s="4" customFormat="1" ht="19.5" customHeight="1" x14ac:dyDescent="0.2">
      <c r="A14" s="270"/>
      <c r="B14" s="639" t="s">
        <v>82</v>
      </c>
      <c r="C14" s="640"/>
      <c r="D14" s="476" t="str">
        <f>IF(SUM(P17:P58:P65:P108)=0,"",SUM(P17:P58:P65:P108))</f>
        <v/>
      </c>
      <c r="E14" s="476"/>
      <c r="F14" s="476"/>
      <c r="G14" s="476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255"/>
    </row>
    <row r="15" spans="1:25" s="85" customFormat="1" ht="6.75" customHeight="1" x14ac:dyDescent="0.2">
      <c r="A15" s="289"/>
      <c r="B15" s="14"/>
      <c r="C15" s="16"/>
      <c r="D15" s="16"/>
      <c r="E15" s="16"/>
      <c r="F15" s="1"/>
      <c r="G15" s="1"/>
      <c r="H15" s="1"/>
      <c r="I15" s="1"/>
      <c r="J15" s="1"/>
      <c r="K15" s="1"/>
      <c r="L15" s="1"/>
      <c r="M15" s="16"/>
      <c r="N15" s="16"/>
      <c r="O15" s="16"/>
      <c r="P15" s="1"/>
      <c r="Q15" s="411"/>
      <c r="R15" s="260"/>
      <c r="S15" s="460"/>
      <c r="T15" s="460"/>
      <c r="U15" s="460"/>
      <c r="V15" s="460"/>
      <c r="W15" s="460"/>
      <c r="X15" s="460"/>
    </row>
    <row r="16" spans="1:25" s="86" customFormat="1" ht="30.75" customHeight="1" x14ac:dyDescent="0.2">
      <c r="A16" s="274"/>
      <c r="B16" s="632" t="s">
        <v>1</v>
      </c>
      <c r="C16" s="632"/>
      <c r="D16" s="404" t="s">
        <v>7</v>
      </c>
      <c r="E16" s="624" t="s">
        <v>8</v>
      </c>
      <c r="F16" s="625"/>
      <c r="G16" s="625"/>
      <c r="H16" s="625"/>
      <c r="I16" s="625"/>
      <c r="J16" s="625"/>
      <c r="K16" s="625"/>
      <c r="L16" s="625"/>
      <c r="M16" s="625"/>
      <c r="N16" s="626"/>
      <c r="O16" s="405" t="s">
        <v>3</v>
      </c>
      <c r="P16" s="418" t="s">
        <v>4</v>
      </c>
      <c r="Q16" s="404" t="s">
        <v>2</v>
      </c>
      <c r="R16" s="292"/>
      <c r="S16" s="441"/>
      <c r="T16" s="441"/>
      <c r="U16" s="441"/>
      <c r="V16" s="441"/>
      <c r="W16" s="441"/>
      <c r="X16" s="441"/>
    </row>
    <row r="17" spans="1:243" s="204" customFormat="1" ht="23.85" customHeight="1" x14ac:dyDescent="0.2">
      <c r="A17" s="183"/>
      <c r="B17" s="634"/>
      <c r="C17" s="634"/>
      <c r="D17" s="156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235"/>
      <c r="P17" s="421" t="str">
        <f t="shared" ref="P17:P58" si="0">IF(O17*D17=0,"",O17*D17)</f>
        <v/>
      </c>
      <c r="Q17" s="47"/>
      <c r="R17" s="277"/>
      <c r="S17" s="4"/>
      <c r="T17" s="4"/>
      <c r="U17" s="4"/>
      <c r="V17" s="4"/>
      <c r="W17" s="4"/>
      <c r="X17" s="4"/>
      <c r="IH17" s="73"/>
      <c r="II17" s="336"/>
    </row>
    <row r="18" spans="1:243" s="204" customFormat="1" ht="23.85" customHeight="1" x14ac:dyDescent="0.2">
      <c r="A18" s="183"/>
      <c r="B18" s="634"/>
      <c r="C18" s="634"/>
      <c r="D18" s="156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235"/>
      <c r="P18" s="421" t="str">
        <f t="shared" si="0"/>
        <v/>
      </c>
      <c r="Q18" s="47"/>
      <c r="R18" s="277"/>
      <c r="S18" s="4"/>
      <c r="T18" s="4"/>
      <c r="U18" s="4"/>
      <c r="V18" s="4"/>
      <c r="W18" s="4"/>
      <c r="X18" s="4"/>
      <c r="IH18" s="336"/>
      <c r="II18" s="336"/>
    </row>
    <row r="19" spans="1:243" s="204" customFormat="1" ht="23.85" customHeight="1" x14ac:dyDescent="0.2">
      <c r="A19" s="183"/>
      <c r="B19" s="634"/>
      <c r="C19" s="634"/>
      <c r="D19" s="156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235"/>
      <c r="P19" s="421" t="str">
        <f t="shared" si="0"/>
        <v/>
      </c>
      <c r="Q19" s="47"/>
      <c r="R19" s="277"/>
      <c r="S19" s="4"/>
      <c r="T19" s="4"/>
      <c r="U19" s="4"/>
      <c r="V19" s="4"/>
      <c r="W19" s="4"/>
      <c r="X19" s="4"/>
      <c r="IH19" s="336"/>
      <c r="II19" s="336"/>
    </row>
    <row r="20" spans="1:243" s="204" customFormat="1" ht="23.85" customHeight="1" x14ac:dyDescent="0.2">
      <c r="A20" s="183"/>
      <c r="B20" s="634"/>
      <c r="C20" s="634"/>
      <c r="D20" s="156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235"/>
      <c r="P20" s="421" t="str">
        <f t="shared" si="0"/>
        <v/>
      </c>
      <c r="Q20" s="47"/>
      <c r="R20" s="277"/>
      <c r="S20" s="4"/>
      <c r="T20" s="4"/>
      <c r="U20" s="4"/>
      <c r="V20" s="4"/>
      <c r="W20" s="4"/>
      <c r="X20" s="4"/>
    </row>
    <row r="21" spans="1:243" s="204" customFormat="1" ht="23.85" customHeight="1" x14ac:dyDescent="0.2">
      <c r="A21" s="183"/>
      <c r="B21" s="634"/>
      <c r="C21" s="634"/>
      <c r="D21" s="156"/>
      <c r="E21" s="623"/>
      <c r="F21" s="623"/>
      <c r="G21" s="623"/>
      <c r="H21" s="623"/>
      <c r="I21" s="623"/>
      <c r="J21" s="623"/>
      <c r="K21" s="623"/>
      <c r="L21" s="623"/>
      <c r="M21" s="623"/>
      <c r="N21" s="623"/>
      <c r="O21" s="235"/>
      <c r="P21" s="421" t="str">
        <f t="shared" si="0"/>
        <v/>
      </c>
      <c r="Q21" s="47"/>
      <c r="R21" s="277"/>
      <c r="S21" s="4"/>
      <c r="T21" s="4"/>
      <c r="U21" s="4"/>
      <c r="V21" s="4"/>
      <c r="W21" s="4"/>
      <c r="X21" s="4"/>
    </row>
    <row r="22" spans="1:243" s="204" customFormat="1" ht="23.85" customHeight="1" x14ac:dyDescent="0.2">
      <c r="A22" s="183"/>
      <c r="B22" s="634"/>
      <c r="C22" s="634"/>
      <c r="D22" s="156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235"/>
      <c r="P22" s="421" t="str">
        <f t="shared" si="0"/>
        <v/>
      </c>
      <c r="Q22" s="47"/>
      <c r="R22" s="277"/>
      <c r="S22" s="4"/>
      <c r="T22" s="4"/>
      <c r="U22" s="4"/>
      <c r="V22" s="4"/>
      <c r="W22" s="4"/>
      <c r="X22" s="4"/>
    </row>
    <row r="23" spans="1:243" s="204" customFormat="1" ht="23.85" customHeight="1" x14ac:dyDescent="0.2">
      <c r="A23" s="183"/>
      <c r="B23" s="634"/>
      <c r="C23" s="634"/>
      <c r="D23" s="156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235"/>
      <c r="P23" s="421" t="str">
        <f t="shared" si="0"/>
        <v/>
      </c>
      <c r="Q23" s="47"/>
      <c r="R23" s="277"/>
      <c r="S23" s="4"/>
      <c r="T23" s="4"/>
      <c r="U23" s="4"/>
      <c r="V23" s="4"/>
      <c r="W23" s="4"/>
      <c r="X23" s="4"/>
    </row>
    <row r="24" spans="1:243" s="204" customFormat="1" ht="23.85" customHeight="1" x14ac:dyDescent="0.2">
      <c r="A24" s="183"/>
      <c r="B24" s="634"/>
      <c r="C24" s="634"/>
      <c r="D24" s="156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235"/>
      <c r="P24" s="421" t="str">
        <f t="shared" si="0"/>
        <v/>
      </c>
      <c r="Q24" s="47"/>
      <c r="R24" s="277"/>
      <c r="S24" s="4"/>
      <c r="T24" s="4"/>
      <c r="U24" s="4"/>
      <c r="V24" s="4"/>
      <c r="W24" s="4"/>
      <c r="X24" s="4"/>
    </row>
    <row r="25" spans="1:243" s="204" customFormat="1" ht="23.85" customHeight="1" x14ac:dyDescent="0.2">
      <c r="A25" s="183"/>
      <c r="B25" s="634"/>
      <c r="C25" s="634"/>
      <c r="D25" s="156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235"/>
      <c r="P25" s="421" t="str">
        <f t="shared" si="0"/>
        <v/>
      </c>
      <c r="Q25" s="47"/>
      <c r="R25" s="277"/>
      <c r="S25" s="4"/>
      <c r="T25" s="4"/>
      <c r="U25" s="4"/>
      <c r="V25" s="4"/>
      <c r="W25" s="4"/>
      <c r="X25" s="4"/>
    </row>
    <row r="26" spans="1:243" s="204" customFormat="1" ht="23.85" customHeight="1" x14ac:dyDescent="0.2">
      <c r="A26" s="183"/>
      <c r="B26" s="634"/>
      <c r="C26" s="634"/>
      <c r="D26" s="156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235"/>
      <c r="P26" s="421" t="str">
        <f t="shared" si="0"/>
        <v/>
      </c>
      <c r="Q26" s="47"/>
      <c r="R26" s="277"/>
      <c r="S26" s="4"/>
      <c r="T26" s="4"/>
      <c r="U26" s="4"/>
      <c r="V26" s="4"/>
      <c r="W26" s="4"/>
      <c r="X26" s="4"/>
    </row>
    <row r="27" spans="1:243" s="204" customFormat="1" ht="23.85" customHeight="1" x14ac:dyDescent="0.2">
      <c r="A27" s="183"/>
      <c r="B27" s="634"/>
      <c r="C27" s="634"/>
      <c r="D27" s="156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235"/>
      <c r="P27" s="421" t="str">
        <f t="shared" si="0"/>
        <v/>
      </c>
      <c r="Q27" s="47"/>
      <c r="R27" s="277"/>
      <c r="S27" s="4"/>
      <c r="T27" s="4"/>
      <c r="U27" s="4"/>
      <c r="V27" s="4"/>
      <c r="W27" s="4"/>
      <c r="X27" s="4"/>
    </row>
    <row r="28" spans="1:243" s="204" customFormat="1" ht="23.85" customHeight="1" x14ac:dyDescent="0.2">
      <c r="A28" s="183"/>
      <c r="B28" s="634"/>
      <c r="C28" s="634"/>
      <c r="D28" s="156"/>
      <c r="E28" s="623"/>
      <c r="F28" s="623"/>
      <c r="G28" s="623"/>
      <c r="H28" s="623"/>
      <c r="I28" s="623"/>
      <c r="J28" s="623"/>
      <c r="K28" s="623"/>
      <c r="L28" s="623"/>
      <c r="M28" s="623"/>
      <c r="N28" s="623"/>
      <c r="O28" s="235"/>
      <c r="P28" s="421" t="str">
        <f t="shared" si="0"/>
        <v/>
      </c>
      <c r="Q28" s="47"/>
      <c r="R28" s="277"/>
      <c r="S28" s="4"/>
      <c r="T28" s="4"/>
      <c r="U28" s="4"/>
      <c r="V28" s="4"/>
      <c r="W28" s="4"/>
      <c r="X28" s="4"/>
      <c r="IH28" s="73"/>
      <c r="II28" s="336"/>
    </row>
    <row r="29" spans="1:243" s="204" customFormat="1" ht="23.85" customHeight="1" x14ac:dyDescent="0.2">
      <c r="A29" s="183"/>
      <c r="B29" s="634"/>
      <c r="C29" s="634"/>
      <c r="D29" s="156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235"/>
      <c r="P29" s="421" t="str">
        <f t="shared" si="0"/>
        <v/>
      </c>
      <c r="Q29" s="47"/>
      <c r="R29" s="277"/>
      <c r="S29" s="4"/>
      <c r="T29" s="4"/>
      <c r="U29" s="4"/>
      <c r="V29" s="4"/>
      <c r="W29" s="4"/>
      <c r="X29" s="4"/>
      <c r="IH29" s="73"/>
      <c r="II29" s="336"/>
    </row>
    <row r="30" spans="1:243" s="204" customFormat="1" ht="23.85" customHeight="1" x14ac:dyDescent="0.2">
      <c r="A30" s="183"/>
      <c r="B30" s="634"/>
      <c r="C30" s="634"/>
      <c r="D30" s="156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235"/>
      <c r="P30" s="421" t="str">
        <f t="shared" si="0"/>
        <v/>
      </c>
      <c r="Q30" s="47"/>
      <c r="R30" s="277"/>
      <c r="S30" s="4"/>
      <c r="T30" s="4"/>
      <c r="U30" s="4"/>
      <c r="V30" s="4"/>
      <c r="W30" s="4"/>
      <c r="X30" s="4"/>
      <c r="IH30" s="336"/>
      <c r="II30" s="336"/>
    </row>
    <row r="31" spans="1:243" s="204" customFormat="1" ht="23.85" customHeight="1" x14ac:dyDescent="0.2">
      <c r="A31" s="183"/>
      <c r="B31" s="634"/>
      <c r="C31" s="634"/>
      <c r="D31" s="156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235"/>
      <c r="P31" s="421" t="str">
        <f t="shared" si="0"/>
        <v/>
      </c>
      <c r="Q31" s="47"/>
      <c r="R31" s="277"/>
      <c r="S31" s="4"/>
      <c r="T31" s="4"/>
      <c r="U31" s="4"/>
      <c r="V31" s="4"/>
      <c r="W31" s="4"/>
      <c r="X31" s="4"/>
      <c r="IH31" s="336"/>
      <c r="II31" s="336"/>
    </row>
    <row r="32" spans="1:243" s="204" customFormat="1" ht="23.85" customHeight="1" x14ac:dyDescent="0.2">
      <c r="A32" s="183"/>
      <c r="B32" s="634"/>
      <c r="C32" s="634"/>
      <c r="D32" s="156"/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235"/>
      <c r="P32" s="421" t="str">
        <f t="shared" si="0"/>
        <v/>
      </c>
      <c r="Q32" s="47"/>
      <c r="R32" s="277"/>
      <c r="S32" s="4"/>
      <c r="T32" s="4"/>
      <c r="U32" s="4"/>
      <c r="V32" s="4"/>
      <c r="W32" s="4"/>
      <c r="X32" s="4"/>
    </row>
    <row r="33" spans="1:243" s="204" customFormat="1" ht="23.85" customHeight="1" x14ac:dyDescent="0.2">
      <c r="A33" s="183"/>
      <c r="B33" s="634"/>
      <c r="C33" s="634"/>
      <c r="D33" s="156"/>
      <c r="E33" s="623"/>
      <c r="F33" s="623"/>
      <c r="G33" s="623"/>
      <c r="H33" s="623"/>
      <c r="I33" s="623"/>
      <c r="J33" s="623"/>
      <c r="K33" s="623"/>
      <c r="L33" s="623"/>
      <c r="M33" s="623"/>
      <c r="N33" s="623"/>
      <c r="O33" s="235"/>
      <c r="P33" s="421" t="str">
        <f t="shared" si="0"/>
        <v/>
      </c>
      <c r="Q33" s="47"/>
      <c r="R33" s="277"/>
      <c r="S33" s="4"/>
      <c r="T33" s="4"/>
      <c r="U33" s="4"/>
      <c r="V33" s="4"/>
      <c r="W33" s="4"/>
      <c r="X33" s="4"/>
    </row>
    <row r="34" spans="1:243" s="204" customFormat="1" ht="23.85" customHeight="1" x14ac:dyDescent="0.2">
      <c r="A34" s="183"/>
      <c r="B34" s="634"/>
      <c r="C34" s="634"/>
      <c r="D34" s="156"/>
      <c r="E34" s="623"/>
      <c r="F34" s="623"/>
      <c r="G34" s="623"/>
      <c r="H34" s="623"/>
      <c r="I34" s="623"/>
      <c r="J34" s="623"/>
      <c r="K34" s="623"/>
      <c r="L34" s="623"/>
      <c r="M34" s="623"/>
      <c r="N34" s="623"/>
      <c r="O34" s="235"/>
      <c r="P34" s="421" t="str">
        <f t="shared" si="0"/>
        <v/>
      </c>
      <c r="Q34" s="47"/>
      <c r="R34" s="277"/>
      <c r="S34" s="4"/>
      <c r="T34" s="4"/>
      <c r="U34" s="4"/>
      <c r="V34" s="4"/>
      <c r="W34" s="4"/>
      <c r="X34" s="4"/>
    </row>
    <row r="35" spans="1:243" s="204" customFormat="1" ht="23.85" customHeight="1" x14ac:dyDescent="0.2">
      <c r="A35" s="183"/>
      <c r="B35" s="634"/>
      <c r="C35" s="634"/>
      <c r="D35" s="156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235"/>
      <c r="P35" s="421" t="str">
        <f t="shared" si="0"/>
        <v/>
      </c>
      <c r="Q35" s="47"/>
      <c r="R35" s="277"/>
      <c r="S35" s="4"/>
      <c r="T35" s="4"/>
      <c r="U35" s="4"/>
      <c r="V35" s="4"/>
      <c r="W35" s="4"/>
      <c r="X35" s="4"/>
    </row>
    <row r="36" spans="1:243" s="204" customFormat="1" ht="23.85" customHeight="1" x14ac:dyDescent="0.2">
      <c r="A36" s="183"/>
      <c r="B36" s="634"/>
      <c r="C36" s="634"/>
      <c r="D36" s="156"/>
      <c r="E36" s="623"/>
      <c r="F36" s="623"/>
      <c r="G36" s="623"/>
      <c r="H36" s="623"/>
      <c r="I36" s="623"/>
      <c r="J36" s="623"/>
      <c r="K36" s="623"/>
      <c r="L36" s="623"/>
      <c r="M36" s="623"/>
      <c r="N36" s="623"/>
      <c r="O36" s="235"/>
      <c r="P36" s="421" t="str">
        <f t="shared" si="0"/>
        <v/>
      </c>
      <c r="Q36" s="47"/>
      <c r="R36" s="277"/>
      <c r="S36" s="4"/>
      <c r="T36" s="4"/>
      <c r="U36" s="4"/>
      <c r="V36" s="4"/>
      <c r="W36" s="4"/>
      <c r="X36" s="4"/>
    </row>
    <row r="37" spans="1:243" s="204" customFormat="1" ht="23.85" customHeight="1" x14ac:dyDescent="0.2">
      <c r="A37" s="183"/>
      <c r="B37" s="634"/>
      <c r="C37" s="634"/>
      <c r="D37" s="156"/>
      <c r="E37" s="623"/>
      <c r="F37" s="623"/>
      <c r="G37" s="623"/>
      <c r="H37" s="623"/>
      <c r="I37" s="623"/>
      <c r="J37" s="623"/>
      <c r="K37" s="623"/>
      <c r="L37" s="623"/>
      <c r="M37" s="623"/>
      <c r="N37" s="623"/>
      <c r="O37" s="235"/>
      <c r="P37" s="421" t="str">
        <f t="shared" si="0"/>
        <v/>
      </c>
      <c r="Q37" s="47"/>
      <c r="R37" s="277"/>
      <c r="S37" s="4"/>
      <c r="T37" s="4"/>
      <c r="U37" s="4"/>
      <c r="V37" s="4"/>
      <c r="W37" s="4"/>
      <c r="X37" s="4"/>
    </row>
    <row r="38" spans="1:243" s="204" customFormat="1" ht="23.85" customHeight="1" x14ac:dyDescent="0.2">
      <c r="A38" s="183"/>
      <c r="B38" s="634"/>
      <c r="C38" s="634"/>
      <c r="D38" s="156"/>
      <c r="E38" s="623"/>
      <c r="F38" s="623"/>
      <c r="G38" s="623"/>
      <c r="H38" s="623"/>
      <c r="I38" s="623"/>
      <c r="J38" s="623"/>
      <c r="K38" s="623"/>
      <c r="L38" s="623"/>
      <c r="M38" s="623"/>
      <c r="N38" s="623"/>
      <c r="O38" s="235"/>
      <c r="P38" s="421" t="str">
        <f t="shared" si="0"/>
        <v/>
      </c>
      <c r="Q38" s="47"/>
      <c r="R38" s="277"/>
      <c r="S38" s="4"/>
      <c r="T38" s="4"/>
      <c r="U38" s="4"/>
      <c r="V38" s="4"/>
      <c r="W38" s="4"/>
      <c r="X38" s="4"/>
    </row>
    <row r="39" spans="1:243" s="204" customFormat="1" ht="23.85" customHeight="1" x14ac:dyDescent="0.2">
      <c r="A39" s="183"/>
      <c r="B39" s="634"/>
      <c r="C39" s="634"/>
      <c r="D39" s="156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235"/>
      <c r="P39" s="421" t="str">
        <f t="shared" si="0"/>
        <v/>
      </c>
      <c r="Q39" s="47"/>
      <c r="R39" s="277"/>
      <c r="S39" s="4"/>
      <c r="T39" s="4"/>
      <c r="U39" s="4"/>
      <c r="V39" s="4"/>
      <c r="W39" s="4"/>
      <c r="X39" s="4"/>
    </row>
    <row r="40" spans="1:243" s="204" customFormat="1" ht="23.85" customHeight="1" x14ac:dyDescent="0.2">
      <c r="A40" s="183"/>
      <c r="B40" s="634"/>
      <c r="C40" s="634"/>
      <c r="D40" s="156"/>
      <c r="E40" s="623"/>
      <c r="F40" s="623"/>
      <c r="G40" s="623"/>
      <c r="H40" s="623"/>
      <c r="I40" s="623"/>
      <c r="J40" s="623"/>
      <c r="K40" s="623"/>
      <c r="L40" s="623"/>
      <c r="M40" s="623"/>
      <c r="N40" s="623"/>
      <c r="O40" s="235"/>
      <c r="P40" s="421" t="str">
        <f t="shared" si="0"/>
        <v/>
      </c>
      <c r="Q40" s="47"/>
      <c r="R40" s="277"/>
      <c r="S40" s="4"/>
      <c r="T40" s="4"/>
      <c r="U40" s="4"/>
      <c r="V40" s="4"/>
      <c r="W40" s="4"/>
      <c r="X40" s="4"/>
      <c r="IH40" s="73"/>
      <c r="II40" s="336"/>
    </row>
    <row r="41" spans="1:243" s="204" customFormat="1" ht="23.85" customHeight="1" x14ac:dyDescent="0.2">
      <c r="A41" s="183"/>
      <c r="B41" s="634"/>
      <c r="C41" s="634"/>
      <c r="D41" s="156"/>
      <c r="E41" s="623"/>
      <c r="F41" s="623"/>
      <c r="G41" s="623"/>
      <c r="H41" s="623"/>
      <c r="I41" s="623"/>
      <c r="J41" s="623"/>
      <c r="K41" s="623"/>
      <c r="L41" s="623"/>
      <c r="M41" s="623"/>
      <c r="N41" s="623"/>
      <c r="O41" s="235"/>
      <c r="P41" s="421" t="str">
        <f t="shared" si="0"/>
        <v/>
      </c>
      <c r="Q41" s="47"/>
      <c r="R41" s="277"/>
      <c r="S41" s="4"/>
      <c r="T41" s="4"/>
      <c r="U41" s="4"/>
      <c r="V41" s="4"/>
      <c r="W41" s="4"/>
      <c r="X41" s="4"/>
      <c r="IH41" s="73"/>
      <c r="II41" s="336"/>
    </row>
    <row r="42" spans="1:243" s="204" customFormat="1" ht="23.85" customHeight="1" x14ac:dyDescent="0.2">
      <c r="A42" s="183"/>
      <c r="B42" s="634"/>
      <c r="C42" s="634"/>
      <c r="D42" s="156"/>
      <c r="E42" s="623"/>
      <c r="F42" s="623"/>
      <c r="G42" s="623"/>
      <c r="H42" s="623"/>
      <c r="I42" s="623"/>
      <c r="J42" s="623"/>
      <c r="K42" s="623"/>
      <c r="L42" s="623"/>
      <c r="M42" s="623"/>
      <c r="N42" s="623"/>
      <c r="O42" s="235"/>
      <c r="P42" s="421" t="str">
        <f t="shared" si="0"/>
        <v/>
      </c>
      <c r="Q42" s="47"/>
      <c r="R42" s="277"/>
      <c r="S42" s="4"/>
      <c r="T42" s="4"/>
      <c r="U42" s="4"/>
      <c r="V42" s="4"/>
      <c r="W42" s="4"/>
      <c r="X42" s="4"/>
      <c r="IH42" s="336"/>
      <c r="II42" s="336"/>
    </row>
    <row r="43" spans="1:243" s="204" customFormat="1" ht="23.85" customHeight="1" x14ac:dyDescent="0.2">
      <c r="A43" s="183"/>
      <c r="B43" s="634"/>
      <c r="C43" s="634"/>
      <c r="D43" s="156"/>
      <c r="E43" s="623"/>
      <c r="F43" s="623"/>
      <c r="G43" s="623"/>
      <c r="H43" s="623"/>
      <c r="I43" s="623"/>
      <c r="J43" s="623"/>
      <c r="K43" s="623"/>
      <c r="L43" s="623"/>
      <c r="M43" s="623"/>
      <c r="N43" s="623"/>
      <c r="O43" s="235"/>
      <c r="P43" s="421" t="str">
        <f t="shared" si="0"/>
        <v/>
      </c>
      <c r="Q43" s="47"/>
      <c r="R43" s="277"/>
      <c r="S43" s="4"/>
      <c r="T43" s="4"/>
      <c r="U43" s="4"/>
      <c r="V43" s="4"/>
      <c r="W43" s="4"/>
      <c r="X43" s="4"/>
      <c r="IH43" s="336"/>
      <c r="II43" s="336"/>
    </row>
    <row r="44" spans="1:243" s="204" customFormat="1" ht="23.85" customHeight="1" x14ac:dyDescent="0.2">
      <c r="A44" s="183"/>
      <c r="B44" s="634"/>
      <c r="C44" s="634"/>
      <c r="D44" s="156"/>
      <c r="E44" s="623"/>
      <c r="F44" s="623"/>
      <c r="G44" s="623"/>
      <c r="H44" s="623"/>
      <c r="I44" s="623"/>
      <c r="J44" s="623"/>
      <c r="K44" s="623"/>
      <c r="L44" s="623"/>
      <c r="M44" s="623"/>
      <c r="N44" s="623"/>
      <c r="O44" s="235"/>
      <c r="P44" s="421" t="str">
        <f t="shared" si="0"/>
        <v/>
      </c>
      <c r="Q44" s="47"/>
      <c r="R44" s="277"/>
      <c r="S44" s="4"/>
      <c r="T44" s="4"/>
      <c r="U44" s="4"/>
      <c r="V44" s="4"/>
      <c r="W44" s="4"/>
      <c r="X44" s="4"/>
    </row>
    <row r="45" spans="1:243" s="204" customFormat="1" ht="23.85" customHeight="1" x14ac:dyDescent="0.2">
      <c r="A45" s="183"/>
      <c r="B45" s="634"/>
      <c r="C45" s="634"/>
      <c r="D45" s="156"/>
      <c r="E45" s="623"/>
      <c r="F45" s="623"/>
      <c r="G45" s="623"/>
      <c r="H45" s="623"/>
      <c r="I45" s="623"/>
      <c r="J45" s="623"/>
      <c r="K45" s="623"/>
      <c r="L45" s="623"/>
      <c r="M45" s="623"/>
      <c r="N45" s="623"/>
      <c r="O45" s="235"/>
      <c r="P45" s="421" t="str">
        <f t="shared" si="0"/>
        <v/>
      </c>
      <c r="Q45" s="47"/>
      <c r="R45" s="277"/>
      <c r="S45" s="4"/>
      <c r="T45" s="4"/>
      <c r="U45" s="4"/>
      <c r="V45" s="4"/>
      <c r="W45" s="4"/>
      <c r="X45" s="4"/>
    </row>
    <row r="46" spans="1:243" s="204" customFormat="1" ht="23.85" customHeight="1" x14ac:dyDescent="0.2">
      <c r="A46" s="183"/>
      <c r="B46" s="634"/>
      <c r="C46" s="634"/>
      <c r="D46" s="156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235"/>
      <c r="P46" s="421" t="str">
        <f t="shared" si="0"/>
        <v/>
      </c>
      <c r="Q46" s="47"/>
      <c r="R46" s="277"/>
      <c r="S46" s="4"/>
      <c r="T46" s="4"/>
      <c r="U46" s="4"/>
      <c r="V46" s="4"/>
      <c r="W46" s="4"/>
      <c r="X46" s="4"/>
    </row>
    <row r="47" spans="1:243" s="204" customFormat="1" ht="23.85" customHeight="1" x14ac:dyDescent="0.2">
      <c r="A47" s="183"/>
      <c r="B47" s="634"/>
      <c r="C47" s="634"/>
      <c r="D47" s="156"/>
      <c r="E47" s="623"/>
      <c r="F47" s="623"/>
      <c r="G47" s="623"/>
      <c r="H47" s="623"/>
      <c r="I47" s="623"/>
      <c r="J47" s="623"/>
      <c r="K47" s="623"/>
      <c r="L47" s="623"/>
      <c r="M47" s="623"/>
      <c r="N47" s="623"/>
      <c r="O47" s="235"/>
      <c r="P47" s="421" t="str">
        <f t="shared" si="0"/>
        <v/>
      </c>
      <c r="Q47" s="47"/>
      <c r="R47" s="277"/>
      <c r="S47" s="4"/>
      <c r="T47" s="4"/>
      <c r="U47" s="4"/>
      <c r="V47" s="4"/>
      <c r="W47" s="4"/>
      <c r="X47" s="4"/>
    </row>
    <row r="48" spans="1:243" s="204" customFormat="1" ht="23.85" customHeight="1" x14ac:dyDescent="0.2">
      <c r="A48" s="183"/>
      <c r="B48" s="634"/>
      <c r="C48" s="634"/>
      <c r="D48" s="156"/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235"/>
      <c r="P48" s="421" t="str">
        <f t="shared" si="0"/>
        <v/>
      </c>
      <c r="Q48" s="47"/>
      <c r="R48" s="277"/>
      <c r="S48" s="4"/>
      <c r="T48" s="4"/>
      <c r="U48" s="4"/>
      <c r="V48" s="4"/>
      <c r="W48" s="4"/>
      <c r="X48" s="4"/>
    </row>
    <row r="49" spans="1:24" s="204" customFormat="1" ht="23.85" customHeight="1" x14ac:dyDescent="0.2">
      <c r="A49" s="183"/>
      <c r="B49" s="634"/>
      <c r="C49" s="634"/>
      <c r="D49" s="156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235"/>
      <c r="P49" s="421" t="str">
        <f t="shared" si="0"/>
        <v/>
      </c>
      <c r="Q49" s="47"/>
      <c r="R49" s="277"/>
      <c r="S49" s="4"/>
      <c r="T49" s="4"/>
      <c r="U49" s="4"/>
      <c r="V49" s="4"/>
      <c r="W49" s="4"/>
      <c r="X49" s="4"/>
    </row>
    <row r="50" spans="1:24" s="204" customFormat="1" ht="23.85" customHeight="1" x14ac:dyDescent="0.2">
      <c r="A50" s="183"/>
      <c r="B50" s="634"/>
      <c r="C50" s="634"/>
      <c r="D50" s="156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235"/>
      <c r="P50" s="421" t="str">
        <f t="shared" si="0"/>
        <v/>
      </c>
      <c r="Q50" s="47"/>
      <c r="R50" s="277"/>
      <c r="S50" s="4"/>
      <c r="T50" s="4"/>
      <c r="U50" s="4"/>
      <c r="V50" s="4"/>
      <c r="W50" s="4"/>
      <c r="X50" s="4"/>
    </row>
    <row r="51" spans="1:24" s="204" customFormat="1" ht="23.85" customHeight="1" x14ac:dyDescent="0.2">
      <c r="A51" s="183"/>
      <c r="B51" s="634"/>
      <c r="C51" s="634"/>
      <c r="D51" s="156"/>
      <c r="E51" s="623"/>
      <c r="F51" s="623"/>
      <c r="G51" s="623"/>
      <c r="H51" s="623"/>
      <c r="I51" s="623"/>
      <c r="J51" s="623"/>
      <c r="K51" s="623"/>
      <c r="L51" s="623"/>
      <c r="M51" s="623"/>
      <c r="N51" s="623"/>
      <c r="O51" s="235"/>
      <c r="P51" s="421" t="str">
        <f t="shared" si="0"/>
        <v/>
      </c>
      <c r="Q51" s="47"/>
      <c r="R51" s="277"/>
      <c r="S51" s="4"/>
      <c r="T51" s="4"/>
      <c r="U51" s="4"/>
      <c r="V51" s="4"/>
      <c r="W51" s="4"/>
      <c r="X51" s="4"/>
    </row>
    <row r="52" spans="1:24" s="204" customFormat="1" ht="23.85" customHeight="1" x14ac:dyDescent="0.2">
      <c r="A52" s="183"/>
      <c r="B52" s="634"/>
      <c r="C52" s="634"/>
      <c r="D52" s="156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235"/>
      <c r="P52" s="421" t="str">
        <f t="shared" si="0"/>
        <v/>
      </c>
      <c r="Q52" s="47"/>
      <c r="R52" s="277"/>
      <c r="S52" s="4"/>
      <c r="T52" s="4"/>
      <c r="U52" s="4"/>
      <c r="V52" s="4"/>
      <c r="W52" s="4"/>
      <c r="X52" s="4"/>
    </row>
    <row r="53" spans="1:24" s="204" customFormat="1" ht="23.85" customHeight="1" x14ac:dyDescent="0.2">
      <c r="A53" s="183"/>
      <c r="B53" s="634"/>
      <c r="C53" s="634"/>
      <c r="D53" s="156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235"/>
      <c r="P53" s="421" t="str">
        <f t="shared" si="0"/>
        <v/>
      </c>
      <c r="Q53" s="47"/>
      <c r="R53" s="277"/>
      <c r="S53" s="4"/>
      <c r="T53" s="4"/>
      <c r="U53" s="4"/>
      <c r="V53" s="4"/>
      <c r="W53" s="4"/>
      <c r="X53" s="4"/>
    </row>
    <row r="54" spans="1:24" s="204" customFormat="1" ht="23.85" customHeight="1" x14ac:dyDescent="0.2">
      <c r="A54" s="183"/>
      <c r="B54" s="634"/>
      <c r="C54" s="634"/>
      <c r="D54" s="156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235"/>
      <c r="P54" s="421" t="str">
        <f t="shared" si="0"/>
        <v/>
      </c>
      <c r="Q54" s="47"/>
      <c r="R54" s="277"/>
      <c r="S54" s="4"/>
      <c r="T54" s="4"/>
      <c r="U54" s="4"/>
      <c r="V54" s="4"/>
      <c r="W54" s="4"/>
      <c r="X54" s="4"/>
    </row>
    <row r="55" spans="1:24" s="204" customFormat="1" ht="23.85" customHeight="1" x14ac:dyDescent="0.2">
      <c r="A55" s="183"/>
      <c r="B55" s="634"/>
      <c r="C55" s="634"/>
      <c r="D55" s="156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235"/>
      <c r="P55" s="421" t="str">
        <f t="shared" si="0"/>
        <v/>
      </c>
      <c r="Q55" s="47"/>
      <c r="R55" s="277"/>
      <c r="S55" s="4"/>
      <c r="T55" s="4"/>
      <c r="U55" s="4"/>
      <c r="V55" s="4"/>
      <c r="W55" s="4"/>
      <c r="X55" s="4"/>
    </row>
    <row r="56" spans="1:24" s="204" customFormat="1" ht="23.85" customHeight="1" x14ac:dyDescent="0.2">
      <c r="A56" s="183"/>
      <c r="B56" s="634"/>
      <c r="C56" s="634"/>
      <c r="D56" s="156"/>
      <c r="E56" s="623"/>
      <c r="F56" s="623"/>
      <c r="G56" s="623"/>
      <c r="H56" s="623"/>
      <c r="I56" s="623"/>
      <c r="J56" s="623"/>
      <c r="K56" s="623"/>
      <c r="L56" s="623"/>
      <c r="M56" s="623"/>
      <c r="N56" s="623"/>
      <c r="O56" s="235"/>
      <c r="P56" s="421" t="str">
        <f t="shared" si="0"/>
        <v/>
      </c>
      <c r="Q56" s="47"/>
      <c r="R56" s="277"/>
      <c r="S56" s="4"/>
      <c r="T56" s="4"/>
      <c r="U56" s="4"/>
      <c r="V56" s="4"/>
      <c r="W56" s="4"/>
      <c r="X56" s="4"/>
    </row>
    <row r="57" spans="1:24" s="204" customFormat="1" ht="23.85" customHeight="1" x14ac:dyDescent="0.2">
      <c r="A57" s="183"/>
      <c r="B57" s="634"/>
      <c r="C57" s="634"/>
      <c r="D57" s="156"/>
      <c r="E57" s="623"/>
      <c r="F57" s="623"/>
      <c r="G57" s="623"/>
      <c r="H57" s="623"/>
      <c r="I57" s="623"/>
      <c r="J57" s="623"/>
      <c r="K57" s="623"/>
      <c r="L57" s="623"/>
      <c r="M57" s="623"/>
      <c r="N57" s="623"/>
      <c r="O57" s="235"/>
      <c r="P57" s="421" t="str">
        <f t="shared" si="0"/>
        <v/>
      </c>
      <c r="Q57" s="47"/>
      <c r="R57" s="277"/>
      <c r="S57" s="4"/>
      <c r="T57" s="4"/>
      <c r="U57" s="4"/>
      <c r="V57" s="4"/>
      <c r="W57" s="4"/>
      <c r="X57" s="4"/>
    </row>
    <row r="58" spans="1:24" s="204" customFormat="1" ht="23.85" customHeight="1" x14ac:dyDescent="0.2">
      <c r="A58" s="183"/>
      <c r="B58" s="634"/>
      <c r="C58" s="634"/>
      <c r="D58" s="156"/>
      <c r="E58" s="623"/>
      <c r="F58" s="623"/>
      <c r="G58" s="623"/>
      <c r="H58" s="623"/>
      <c r="I58" s="623"/>
      <c r="J58" s="623"/>
      <c r="K58" s="623"/>
      <c r="L58" s="623"/>
      <c r="M58" s="623"/>
      <c r="N58" s="623"/>
      <c r="O58" s="235"/>
      <c r="P58" s="421" t="str">
        <f t="shared" si="0"/>
        <v/>
      </c>
      <c r="Q58" s="47"/>
      <c r="R58" s="277"/>
      <c r="S58" s="4"/>
      <c r="T58" s="4"/>
      <c r="U58" s="4"/>
      <c r="V58" s="4"/>
      <c r="W58" s="4"/>
      <c r="X58" s="4"/>
    </row>
    <row r="59" spans="1:24" s="107" customFormat="1" ht="6" customHeight="1" x14ac:dyDescent="0.2">
      <c r="A59" s="267"/>
      <c r="B59" s="20"/>
      <c r="C59" s="16"/>
      <c r="D59" s="16"/>
      <c r="E59" s="16"/>
      <c r="F59" s="1"/>
      <c r="G59" s="1"/>
      <c r="H59" s="1"/>
      <c r="I59" s="1"/>
      <c r="J59" s="1"/>
      <c r="K59" s="1"/>
      <c r="L59" s="1"/>
      <c r="M59" s="16"/>
      <c r="N59" s="16"/>
      <c r="O59" s="16"/>
      <c r="P59" s="21"/>
      <c r="Q59" s="204"/>
      <c r="R59" s="278"/>
      <c r="S59" s="447"/>
      <c r="T59" s="447"/>
      <c r="U59" s="447"/>
      <c r="V59" s="447"/>
      <c r="W59" s="447"/>
      <c r="X59" s="447"/>
    </row>
    <row r="60" spans="1:24" s="86" customFormat="1" ht="21.75" customHeight="1" x14ac:dyDescent="0.2">
      <c r="A60" s="274"/>
      <c r="B60" s="628" t="s">
        <v>154</v>
      </c>
      <c r="C60" s="628"/>
      <c r="D60" s="628"/>
      <c r="E60" s="628"/>
      <c r="F60" s="628"/>
      <c r="G60" s="628"/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444"/>
      <c r="S60" s="443"/>
      <c r="T60" s="443"/>
      <c r="U60" s="443"/>
      <c r="V60" s="442"/>
      <c r="W60" s="36"/>
      <c r="X60" s="441"/>
    </row>
    <row r="61" spans="1:24" s="204" customFormat="1" ht="12.75" customHeight="1" x14ac:dyDescent="0.2">
      <c r="A61" s="267"/>
      <c r="B61" s="635" t="str">
        <f>'3-MCN'!B58</f>
        <v>FAPESP, SETEMBRO DE 2015</v>
      </c>
      <c r="C61" s="635"/>
      <c r="D61" s="635"/>
      <c r="E61" s="635"/>
      <c r="F61" s="242"/>
      <c r="G61" s="242"/>
      <c r="H61" s="242"/>
      <c r="I61" s="242"/>
      <c r="J61" s="242"/>
      <c r="K61" s="242"/>
      <c r="L61" s="242"/>
      <c r="M61" s="3"/>
      <c r="N61" s="3"/>
      <c r="O61" s="3"/>
      <c r="Q61" s="86">
        <v>1</v>
      </c>
      <c r="R61" s="277"/>
      <c r="S61" s="32"/>
      <c r="T61" s="32"/>
      <c r="U61" s="32"/>
      <c r="V61" s="32"/>
      <c r="W61" s="32"/>
      <c r="X61" s="4"/>
    </row>
    <row r="62" spans="1:24" s="204" customFormat="1" ht="12.75" customHeight="1" x14ac:dyDescent="0.2">
      <c r="A62" s="267"/>
      <c r="B62" s="121"/>
      <c r="C62" s="121"/>
      <c r="D62" s="121"/>
      <c r="E62" s="121"/>
      <c r="F62" s="242"/>
      <c r="G62" s="242"/>
      <c r="H62" s="242"/>
      <c r="I62" s="242"/>
      <c r="J62" s="242"/>
      <c r="K62" s="242"/>
      <c r="L62" s="242"/>
      <c r="M62" s="3"/>
      <c r="N62" s="3"/>
      <c r="O62" s="3"/>
      <c r="R62" s="277"/>
      <c r="S62" s="32"/>
      <c r="T62" s="32"/>
      <c r="U62" s="32"/>
      <c r="V62" s="32"/>
      <c r="W62" s="32"/>
      <c r="X62" s="4"/>
    </row>
    <row r="63" spans="1:24" s="204" customFormat="1" ht="18" x14ac:dyDescent="0.25">
      <c r="A63" s="282"/>
      <c r="B63" s="239" t="str">
        <f>B6</f>
        <v>7- DESPESAS DE TRANSPORTE</v>
      </c>
      <c r="C63" s="394"/>
      <c r="D63" s="394"/>
      <c r="E63" s="394"/>
      <c r="F63" s="396"/>
      <c r="G63" s="396"/>
      <c r="H63" s="396"/>
      <c r="I63" s="396"/>
      <c r="J63" s="396"/>
      <c r="K63" s="396"/>
      <c r="L63" s="396"/>
      <c r="M63" s="394"/>
      <c r="N63" s="394"/>
      <c r="O63" s="394"/>
      <c r="R63" s="255"/>
      <c r="S63" s="4"/>
      <c r="T63" s="4"/>
      <c r="U63" s="4"/>
      <c r="V63" s="4"/>
      <c r="W63" s="4"/>
      <c r="X63" s="4"/>
    </row>
    <row r="64" spans="1:24" s="86" customFormat="1" ht="30.75" customHeight="1" x14ac:dyDescent="0.2">
      <c r="A64" s="274"/>
      <c r="B64" s="632" t="s">
        <v>1</v>
      </c>
      <c r="C64" s="636"/>
      <c r="D64" s="404" t="s">
        <v>7</v>
      </c>
      <c r="E64" s="624" t="s">
        <v>8</v>
      </c>
      <c r="F64" s="625"/>
      <c r="G64" s="625"/>
      <c r="H64" s="625"/>
      <c r="I64" s="625"/>
      <c r="J64" s="625"/>
      <c r="K64" s="625"/>
      <c r="L64" s="625"/>
      <c r="M64" s="625"/>
      <c r="N64" s="626"/>
      <c r="O64" s="405" t="s">
        <v>3</v>
      </c>
      <c r="P64" s="418" t="s">
        <v>4</v>
      </c>
      <c r="Q64" s="404" t="s">
        <v>2</v>
      </c>
      <c r="R64" s="292"/>
      <c r="S64" s="441"/>
      <c r="T64" s="441"/>
      <c r="U64" s="441"/>
      <c r="V64" s="441"/>
      <c r="W64" s="441"/>
      <c r="X64" s="441"/>
    </row>
    <row r="65" spans="1:243" s="204" customFormat="1" ht="23.85" customHeight="1" x14ac:dyDescent="0.2">
      <c r="A65" s="183"/>
      <c r="B65" s="634"/>
      <c r="C65" s="634"/>
      <c r="D65" s="156"/>
      <c r="E65" s="623"/>
      <c r="F65" s="623"/>
      <c r="G65" s="623"/>
      <c r="H65" s="623"/>
      <c r="I65" s="623"/>
      <c r="J65" s="623"/>
      <c r="K65" s="623"/>
      <c r="L65" s="623"/>
      <c r="M65" s="623"/>
      <c r="N65" s="623"/>
      <c r="O65" s="235"/>
      <c r="P65" s="421" t="str">
        <f t="shared" ref="P65:P108" si="1">IF(O65*D65=0,"",O65*D65)</f>
        <v/>
      </c>
      <c r="Q65" s="47"/>
      <c r="R65" s="277"/>
      <c r="S65" s="4"/>
      <c r="T65" s="4"/>
      <c r="U65" s="4"/>
      <c r="V65" s="4"/>
      <c r="W65" s="4"/>
      <c r="X65" s="4"/>
      <c r="IH65" s="73"/>
      <c r="II65" s="336"/>
    </row>
    <row r="66" spans="1:243" s="204" customFormat="1" ht="23.85" customHeight="1" x14ac:dyDescent="0.2">
      <c r="A66" s="183"/>
      <c r="B66" s="634"/>
      <c r="C66" s="634"/>
      <c r="D66" s="156"/>
      <c r="E66" s="623"/>
      <c r="F66" s="623"/>
      <c r="G66" s="623"/>
      <c r="H66" s="623"/>
      <c r="I66" s="623"/>
      <c r="J66" s="623"/>
      <c r="K66" s="623"/>
      <c r="L66" s="623"/>
      <c r="M66" s="623"/>
      <c r="N66" s="623"/>
      <c r="O66" s="235"/>
      <c r="P66" s="421" t="str">
        <f t="shared" si="1"/>
        <v/>
      </c>
      <c r="Q66" s="47"/>
      <c r="R66" s="277"/>
      <c r="S66" s="4"/>
      <c r="T66" s="4"/>
      <c r="U66" s="4"/>
      <c r="V66" s="4"/>
      <c r="W66" s="4"/>
      <c r="X66" s="4"/>
      <c r="IH66" s="336"/>
      <c r="II66" s="336"/>
    </row>
    <row r="67" spans="1:243" s="204" customFormat="1" ht="23.85" customHeight="1" x14ac:dyDescent="0.2">
      <c r="A67" s="183"/>
      <c r="B67" s="634"/>
      <c r="C67" s="634"/>
      <c r="D67" s="156"/>
      <c r="E67" s="623"/>
      <c r="F67" s="623"/>
      <c r="G67" s="623"/>
      <c r="H67" s="623"/>
      <c r="I67" s="623"/>
      <c r="J67" s="623"/>
      <c r="K67" s="623"/>
      <c r="L67" s="623"/>
      <c r="M67" s="623"/>
      <c r="N67" s="623"/>
      <c r="O67" s="235"/>
      <c r="P67" s="421" t="str">
        <f t="shared" si="1"/>
        <v/>
      </c>
      <c r="Q67" s="47"/>
      <c r="R67" s="277"/>
      <c r="S67" s="4"/>
      <c r="T67" s="4"/>
      <c r="U67" s="4"/>
      <c r="V67" s="4"/>
      <c r="W67" s="4"/>
      <c r="X67" s="4"/>
    </row>
    <row r="68" spans="1:243" s="204" customFormat="1" ht="23.85" customHeight="1" x14ac:dyDescent="0.2">
      <c r="A68" s="183"/>
      <c r="B68" s="634"/>
      <c r="C68" s="634"/>
      <c r="D68" s="156"/>
      <c r="E68" s="623"/>
      <c r="F68" s="623"/>
      <c r="G68" s="623"/>
      <c r="H68" s="623"/>
      <c r="I68" s="623"/>
      <c r="J68" s="623"/>
      <c r="K68" s="623"/>
      <c r="L68" s="623"/>
      <c r="M68" s="623"/>
      <c r="N68" s="623"/>
      <c r="O68" s="235"/>
      <c r="P68" s="421" t="str">
        <f t="shared" si="1"/>
        <v/>
      </c>
      <c r="Q68" s="47"/>
      <c r="R68" s="277"/>
      <c r="S68" s="4"/>
      <c r="T68" s="4"/>
      <c r="U68" s="4"/>
      <c r="V68" s="4"/>
      <c r="W68" s="4"/>
      <c r="X68" s="4"/>
    </row>
    <row r="69" spans="1:243" s="204" customFormat="1" ht="23.85" customHeight="1" x14ac:dyDescent="0.2">
      <c r="A69" s="183"/>
      <c r="B69" s="634"/>
      <c r="C69" s="634"/>
      <c r="D69" s="156"/>
      <c r="E69" s="623"/>
      <c r="F69" s="623"/>
      <c r="G69" s="623"/>
      <c r="H69" s="623"/>
      <c r="I69" s="623"/>
      <c r="J69" s="623"/>
      <c r="K69" s="623"/>
      <c r="L69" s="623"/>
      <c r="M69" s="623"/>
      <c r="N69" s="623"/>
      <c r="O69" s="235"/>
      <c r="P69" s="421" t="str">
        <f t="shared" si="1"/>
        <v/>
      </c>
      <c r="Q69" s="47"/>
      <c r="R69" s="277"/>
      <c r="S69" s="4"/>
      <c r="T69" s="4"/>
      <c r="U69" s="4"/>
      <c r="V69" s="4"/>
      <c r="W69" s="4"/>
      <c r="X69" s="4"/>
    </row>
    <row r="70" spans="1:243" s="204" customFormat="1" ht="23.85" customHeight="1" x14ac:dyDescent="0.2">
      <c r="A70" s="183"/>
      <c r="B70" s="634"/>
      <c r="C70" s="634"/>
      <c r="D70" s="156"/>
      <c r="E70" s="623"/>
      <c r="F70" s="623"/>
      <c r="G70" s="623"/>
      <c r="H70" s="623"/>
      <c r="I70" s="623"/>
      <c r="J70" s="623"/>
      <c r="K70" s="623"/>
      <c r="L70" s="623"/>
      <c r="M70" s="623"/>
      <c r="N70" s="623"/>
      <c r="O70" s="235"/>
      <c r="P70" s="421" t="str">
        <f t="shared" si="1"/>
        <v/>
      </c>
      <c r="Q70" s="47"/>
      <c r="R70" s="277"/>
      <c r="S70" s="4"/>
      <c r="T70" s="4"/>
      <c r="U70" s="4"/>
      <c r="V70" s="4"/>
      <c r="W70" s="4"/>
      <c r="X70" s="4"/>
    </row>
    <row r="71" spans="1:243" s="204" customFormat="1" ht="23.85" customHeight="1" x14ac:dyDescent="0.2">
      <c r="A71" s="183"/>
      <c r="B71" s="634"/>
      <c r="C71" s="634"/>
      <c r="D71" s="156"/>
      <c r="E71" s="623"/>
      <c r="F71" s="623"/>
      <c r="G71" s="623"/>
      <c r="H71" s="623"/>
      <c r="I71" s="623"/>
      <c r="J71" s="623"/>
      <c r="K71" s="623"/>
      <c r="L71" s="623"/>
      <c r="M71" s="623"/>
      <c r="N71" s="623"/>
      <c r="O71" s="235"/>
      <c r="P71" s="421" t="str">
        <f t="shared" si="1"/>
        <v/>
      </c>
      <c r="Q71" s="47"/>
      <c r="R71" s="277"/>
      <c r="S71" s="4"/>
      <c r="T71" s="4"/>
      <c r="U71" s="4"/>
      <c r="V71" s="4"/>
      <c r="W71" s="4"/>
      <c r="X71" s="4"/>
    </row>
    <row r="72" spans="1:243" s="204" customFormat="1" ht="23.85" customHeight="1" x14ac:dyDescent="0.2">
      <c r="A72" s="183"/>
      <c r="B72" s="634"/>
      <c r="C72" s="634"/>
      <c r="D72" s="156"/>
      <c r="E72" s="623"/>
      <c r="F72" s="623"/>
      <c r="G72" s="623"/>
      <c r="H72" s="623"/>
      <c r="I72" s="623"/>
      <c r="J72" s="623"/>
      <c r="K72" s="623"/>
      <c r="L72" s="623"/>
      <c r="M72" s="623"/>
      <c r="N72" s="623"/>
      <c r="O72" s="235"/>
      <c r="P72" s="421" t="str">
        <f t="shared" si="1"/>
        <v/>
      </c>
      <c r="Q72" s="47"/>
      <c r="R72" s="277"/>
      <c r="S72" s="4"/>
      <c r="T72" s="4"/>
      <c r="U72" s="4"/>
      <c r="V72" s="4"/>
      <c r="W72" s="4"/>
      <c r="X72" s="4"/>
      <c r="IH72" s="73"/>
      <c r="II72" s="336"/>
    </row>
    <row r="73" spans="1:243" s="204" customFormat="1" ht="23.85" customHeight="1" x14ac:dyDescent="0.2">
      <c r="A73" s="183"/>
      <c r="B73" s="634"/>
      <c r="C73" s="634"/>
      <c r="D73" s="156"/>
      <c r="E73" s="623"/>
      <c r="F73" s="623"/>
      <c r="G73" s="623"/>
      <c r="H73" s="623"/>
      <c r="I73" s="623"/>
      <c r="J73" s="623"/>
      <c r="K73" s="623"/>
      <c r="L73" s="623"/>
      <c r="M73" s="623"/>
      <c r="N73" s="623"/>
      <c r="O73" s="235"/>
      <c r="P73" s="421" t="str">
        <f t="shared" si="1"/>
        <v/>
      </c>
      <c r="Q73" s="47"/>
      <c r="R73" s="277"/>
      <c r="S73" s="4"/>
      <c r="T73" s="4"/>
      <c r="U73" s="4"/>
      <c r="V73" s="4"/>
      <c r="W73" s="4"/>
      <c r="X73" s="4"/>
      <c r="IH73" s="336"/>
      <c r="II73" s="336"/>
    </row>
    <row r="74" spans="1:243" s="204" customFormat="1" ht="23.85" customHeight="1" x14ac:dyDescent="0.2">
      <c r="A74" s="183"/>
      <c r="B74" s="634"/>
      <c r="C74" s="634"/>
      <c r="D74" s="156"/>
      <c r="E74" s="623"/>
      <c r="F74" s="623"/>
      <c r="G74" s="623"/>
      <c r="H74" s="623"/>
      <c r="I74" s="623"/>
      <c r="J74" s="623"/>
      <c r="K74" s="623"/>
      <c r="L74" s="623"/>
      <c r="M74" s="623"/>
      <c r="N74" s="623"/>
      <c r="O74" s="235"/>
      <c r="P74" s="421" t="str">
        <f t="shared" si="1"/>
        <v/>
      </c>
      <c r="Q74" s="47"/>
      <c r="R74" s="277"/>
      <c r="S74" s="4"/>
      <c r="T74" s="4"/>
      <c r="U74" s="4"/>
      <c r="V74" s="4"/>
      <c r="W74" s="4"/>
      <c r="X74" s="4"/>
      <c r="IH74" s="336"/>
      <c r="II74" s="336"/>
    </row>
    <row r="75" spans="1:243" s="204" customFormat="1" ht="23.85" customHeight="1" x14ac:dyDescent="0.2">
      <c r="A75" s="183"/>
      <c r="B75" s="634"/>
      <c r="C75" s="634"/>
      <c r="D75" s="156"/>
      <c r="E75" s="623"/>
      <c r="F75" s="623"/>
      <c r="G75" s="623"/>
      <c r="H75" s="623"/>
      <c r="I75" s="623"/>
      <c r="J75" s="623"/>
      <c r="K75" s="623"/>
      <c r="L75" s="623"/>
      <c r="M75" s="623"/>
      <c r="N75" s="623"/>
      <c r="O75" s="235"/>
      <c r="P75" s="421" t="str">
        <f t="shared" si="1"/>
        <v/>
      </c>
      <c r="Q75" s="47"/>
      <c r="R75" s="277"/>
      <c r="S75" s="4"/>
      <c r="T75" s="4"/>
      <c r="U75" s="4"/>
      <c r="V75" s="4"/>
      <c r="W75" s="4"/>
      <c r="X75" s="4"/>
    </row>
    <row r="76" spans="1:243" s="204" customFormat="1" ht="23.85" customHeight="1" x14ac:dyDescent="0.2">
      <c r="A76" s="183"/>
      <c r="B76" s="634"/>
      <c r="C76" s="634"/>
      <c r="D76" s="156"/>
      <c r="E76" s="623"/>
      <c r="F76" s="623"/>
      <c r="G76" s="623"/>
      <c r="H76" s="623"/>
      <c r="I76" s="623"/>
      <c r="J76" s="623"/>
      <c r="K76" s="623"/>
      <c r="L76" s="623"/>
      <c r="M76" s="623"/>
      <c r="N76" s="623"/>
      <c r="O76" s="235"/>
      <c r="P76" s="421" t="str">
        <f t="shared" si="1"/>
        <v/>
      </c>
      <c r="Q76" s="47"/>
      <c r="R76" s="277"/>
      <c r="S76" s="4"/>
      <c r="T76" s="4"/>
      <c r="U76" s="4"/>
      <c r="V76" s="4"/>
      <c r="W76" s="4"/>
      <c r="X76" s="4"/>
    </row>
    <row r="77" spans="1:243" s="204" customFormat="1" ht="23.85" customHeight="1" x14ac:dyDescent="0.2">
      <c r="A77" s="183"/>
      <c r="B77" s="634"/>
      <c r="C77" s="634"/>
      <c r="D77" s="156"/>
      <c r="E77" s="623"/>
      <c r="F77" s="623"/>
      <c r="G77" s="623"/>
      <c r="H77" s="623"/>
      <c r="I77" s="623"/>
      <c r="J77" s="623"/>
      <c r="K77" s="623"/>
      <c r="L77" s="623"/>
      <c r="M77" s="623"/>
      <c r="N77" s="623"/>
      <c r="O77" s="235"/>
      <c r="P77" s="421" t="str">
        <f t="shared" si="1"/>
        <v/>
      </c>
      <c r="Q77" s="47"/>
      <c r="R77" s="277"/>
      <c r="S77" s="4"/>
      <c r="T77" s="4"/>
      <c r="U77" s="4"/>
      <c r="V77" s="4"/>
      <c r="W77" s="4"/>
      <c r="X77" s="4"/>
    </row>
    <row r="78" spans="1:243" s="204" customFormat="1" ht="23.85" customHeight="1" x14ac:dyDescent="0.2">
      <c r="A78" s="183"/>
      <c r="B78" s="634"/>
      <c r="C78" s="634"/>
      <c r="D78" s="156"/>
      <c r="E78" s="623"/>
      <c r="F78" s="623"/>
      <c r="G78" s="623"/>
      <c r="H78" s="623"/>
      <c r="I78" s="623"/>
      <c r="J78" s="623"/>
      <c r="K78" s="623"/>
      <c r="L78" s="623"/>
      <c r="M78" s="623"/>
      <c r="N78" s="623"/>
      <c r="O78" s="235"/>
      <c r="P78" s="421" t="str">
        <f t="shared" si="1"/>
        <v/>
      </c>
      <c r="Q78" s="47"/>
      <c r="R78" s="277"/>
      <c r="S78" s="4"/>
      <c r="T78" s="4"/>
      <c r="U78" s="4"/>
      <c r="V78" s="4"/>
      <c r="W78" s="4"/>
      <c r="X78" s="4"/>
    </row>
    <row r="79" spans="1:243" s="204" customFormat="1" ht="23.85" customHeight="1" x14ac:dyDescent="0.2">
      <c r="A79" s="183"/>
      <c r="B79" s="634"/>
      <c r="C79" s="634"/>
      <c r="D79" s="156"/>
      <c r="E79" s="623"/>
      <c r="F79" s="623"/>
      <c r="G79" s="623"/>
      <c r="H79" s="623"/>
      <c r="I79" s="623"/>
      <c r="J79" s="623"/>
      <c r="K79" s="623"/>
      <c r="L79" s="623"/>
      <c r="M79" s="623"/>
      <c r="N79" s="623"/>
      <c r="O79" s="235"/>
      <c r="P79" s="421" t="str">
        <f t="shared" si="1"/>
        <v/>
      </c>
      <c r="Q79" s="47"/>
      <c r="R79" s="277"/>
      <c r="S79" s="4"/>
      <c r="T79" s="4"/>
      <c r="U79" s="4"/>
      <c r="V79" s="4"/>
      <c r="W79" s="4"/>
      <c r="X79" s="4"/>
    </row>
    <row r="80" spans="1:243" s="204" customFormat="1" ht="23.85" customHeight="1" x14ac:dyDescent="0.2">
      <c r="A80" s="183"/>
      <c r="B80" s="634"/>
      <c r="C80" s="634"/>
      <c r="D80" s="156"/>
      <c r="E80" s="623"/>
      <c r="F80" s="623"/>
      <c r="G80" s="623"/>
      <c r="H80" s="623"/>
      <c r="I80" s="623"/>
      <c r="J80" s="623"/>
      <c r="K80" s="623"/>
      <c r="L80" s="623"/>
      <c r="M80" s="623"/>
      <c r="N80" s="623"/>
      <c r="O80" s="235"/>
      <c r="P80" s="421" t="str">
        <f t="shared" si="1"/>
        <v/>
      </c>
      <c r="Q80" s="47"/>
      <c r="R80" s="277"/>
      <c r="S80" s="4"/>
      <c r="T80" s="4"/>
      <c r="U80" s="4"/>
      <c r="V80" s="4"/>
      <c r="W80" s="4"/>
      <c r="X80" s="4"/>
    </row>
    <row r="81" spans="1:243" s="204" customFormat="1" ht="23.85" customHeight="1" x14ac:dyDescent="0.2">
      <c r="A81" s="183"/>
      <c r="B81" s="634"/>
      <c r="C81" s="634"/>
      <c r="D81" s="156"/>
      <c r="E81" s="623"/>
      <c r="F81" s="623"/>
      <c r="G81" s="623"/>
      <c r="H81" s="623"/>
      <c r="I81" s="623"/>
      <c r="J81" s="623"/>
      <c r="K81" s="623"/>
      <c r="L81" s="623"/>
      <c r="M81" s="623"/>
      <c r="N81" s="623"/>
      <c r="O81" s="235"/>
      <c r="P81" s="421" t="str">
        <f t="shared" si="1"/>
        <v/>
      </c>
      <c r="Q81" s="47"/>
      <c r="R81" s="277"/>
      <c r="S81" s="4"/>
      <c r="T81" s="4"/>
      <c r="U81" s="4"/>
      <c r="V81" s="4"/>
      <c r="W81" s="4"/>
      <c r="X81" s="4"/>
    </row>
    <row r="82" spans="1:243" s="204" customFormat="1" ht="23.85" customHeight="1" x14ac:dyDescent="0.2">
      <c r="A82" s="183"/>
      <c r="B82" s="634"/>
      <c r="C82" s="634"/>
      <c r="D82" s="156"/>
      <c r="E82" s="623"/>
      <c r="F82" s="623"/>
      <c r="G82" s="623"/>
      <c r="H82" s="623"/>
      <c r="I82" s="623"/>
      <c r="J82" s="623"/>
      <c r="K82" s="623"/>
      <c r="L82" s="623"/>
      <c r="M82" s="623"/>
      <c r="N82" s="623"/>
      <c r="O82" s="235"/>
      <c r="P82" s="421" t="str">
        <f t="shared" si="1"/>
        <v/>
      </c>
      <c r="Q82" s="47"/>
      <c r="R82" s="277"/>
      <c r="S82" s="4"/>
      <c r="T82" s="4"/>
      <c r="U82" s="4"/>
      <c r="V82" s="4"/>
      <c r="W82" s="4"/>
      <c r="X82" s="4"/>
    </row>
    <row r="83" spans="1:243" s="204" customFormat="1" ht="23.85" customHeight="1" x14ac:dyDescent="0.2">
      <c r="A83" s="183"/>
      <c r="B83" s="634"/>
      <c r="C83" s="634"/>
      <c r="D83" s="156"/>
      <c r="E83" s="623"/>
      <c r="F83" s="623"/>
      <c r="G83" s="623"/>
      <c r="H83" s="623"/>
      <c r="I83" s="623"/>
      <c r="J83" s="623"/>
      <c r="K83" s="623"/>
      <c r="L83" s="623"/>
      <c r="M83" s="623"/>
      <c r="N83" s="623"/>
      <c r="O83" s="235"/>
      <c r="P83" s="421" t="str">
        <f t="shared" si="1"/>
        <v/>
      </c>
      <c r="Q83" s="47"/>
      <c r="R83" s="277"/>
      <c r="S83" s="4"/>
      <c r="T83" s="4"/>
      <c r="U83" s="4"/>
      <c r="V83" s="4"/>
      <c r="W83" s="4"/>
      <c r="X83" s="4"/>
    </row>
    <row r="84" spans="1:243" s="204" customFormat="1" ht="23.85" customHeight="1" x14ac:dyDescent="0.2">
      <c r="A84" s="183"/>
      <c r="B84" s="634"/>
      <c r="C84" s="634"/>
      <c r="D84" s="156"/>
      <c r="E84" s="623"/>
      <c r="F84" s="623"/>
      <c r="G84" s="623"/>
      <c r="H84" s="623"/>
      <c r="I84" s="623"/>
      <c r="J84" s="623"/>
      <c r="K84" s="623"/>
      <c r="L84" s="623"/>
      <c r="M84" s="623"/>
      <c r="N84" s="623"/>
      <c r="O84" s="235"/>
      <c r="P84" s="421" t="str">
        <f t="shared" si="1"/>
        <v/>
      </c>
      <c r="Q84" s="47"/>
      <c r="R84" s="277"/>
      <c r="S84" s="4"/>
      <c r="T84" s="4"/>
      <c r="U84" s="4"/>
      <c r="V84" s="4"/>
      <c r="W84" s="4"/>
      <c r="X84" s="4"/>
    </row>
    <row r="85" spans="1:243" s="204" customFormat="1" ht="23.85" customHeight="1" x14ac:dyDescent="0.2">
      <c r="A85" s="183"/>
      <c r="B85" s="634"/>
      <c r="C85" s="634"/>
      <c r="D85" s="156"/>
      <c r="E85" s="623"/>
      <c r="F85" s="623"/>
      <c r="G85" s="623"/>
      <c r="H85" s="623"/>
      <c r="I85" s="623"/>
      <c r="J85" s="623"/>
      <c r="K85" s="623"/>
      <c r="L85" s="623"/>
      <c r="M85" s="623"/>
      <c r="N85" s="623"/>
      <c r="O85" s="235"/>
      <c r="P85" s="421" t="str">
        <f t="shared" si="1"/>
        <v/>
      </c>
      <c r="Q85" s="47"/>
      <c r="R85" s="277"/>
      <c r="S85" s="4"/>
      <c r="T85" s="4"/>
      <c r="U85" s="4"/>
      <c r="V85" s="4"/>
      <c r="W85" s="4"/>
      <c r="X85" s="4"/>
    </row>
    <row r="86" spans="1:243" s="204" customFormat="1" ht="23.85" customHeight="1" x14ac:dyDescent="0.2">
      <c r="A86" s="183"/>
      <c r="B86" s="634"/>
      <c r="C86" s="634"/>
      <c r="D86" s="156"/>
      <c r="E86" s="623"/>
      <c r="F86" s="623"/>
      <c r="G86" s="623"/>
      <c r="H86" s="623"/>
      <c r="I86" s="623"/>
      <c r="J86" s="623"/>
      <c r="K86" s="623"/>
      <c r="L86" s="623"/>
      <c r="M86" s="623"/>
      <c r="N86" s="623"/>
      <c r="O86" s="235"/>
      <c r="P86" s="421" t="str">
        <f t="shared" si="1"/>
        <v/>
      </c>
      <c r="Q86" s="47"/>
      <c r="R86" s="277"/>
      <c r="S86" s="4"/>
      <c r="T86" s="4"/>
      <c r="U86" s="4"/>
      <c r="V86" s="4"/>
      <c r="W86" s="4"/>
      <c r="X86" s="4"/>
    </row>
    <row r="87" spans="1:243" s="204" customFormat="1" ht="23.85" customHeight="1" x14ac:dyDescent="0.2">
      <c r="A87" s="183"/>
      <c r="B87" s="634"/>
      <c r="C87" s="634"/>
      <c r="D87" s="156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235"/>
      <c r="P87" s="421" t="str">
        <f t="shared" si="1"/>
        <v/>
      </c>
      <c r="Q87" s="47"/>
      <c r="R87" s="277"/>
      <c r="S87" s="4"/>
      <c r="T87" s="4"/>
      <c r="U87" s="4"/>
      <c r="V87" s="4"/>
      <c r="W87" s="4"/>
      <c r="X87" s="4"/>
      <c r="IH87" s="73"/>
      <c r="II87" s="336"/>
    </row>
    <row r="88" spans="1:243" s="204" customFormat="1" ht="23.85" customHeight="1" x14ac:dyDescent="0.2">
      <c r="A88" s="183"/>
      <c r="B88" s="634"/>
      <c r="C88" s="634"/>
      <c r="D88" s="156"/>
      <c r="E88" s="623"/>
      <c r="F88" s="623"/>
      <c r="G88" s="623"/>
      <c r="H88" s="623"/>
      <c r="I88" s="623"/>
      <c r="J88" s="623"/>
      <c r="K88" s="623"/>
      <c r="L88" s="623"/>
      <c r="M88" s="623"/>
      <c r="N88" s="623"/>
      <c r="O88" s="235"/>
      <c r="P88" s="421" t="str">
        <f t="shared" si="1"/>
        <v/>
      </c>
      <c r="Q88" s="47"/>
      <c r="R88" s="277"/>
      <c r="S88" s="4"/>
      <c r="T88" s="4"/>
      <c r="U88" s="4"/>
      <c r="V88" s="4"/>
      <c r="W88" s="4"/>
      <c r="X88" s="4"/>
      <c r="IH88" s="73"/>
      <c r="II88" s="336"/>
    </row>
    <row r="89" spans="1:243" s="204" customFormat="1" ht="23.85" customHeight="1" x14ac:dyDescent="0.2">
      <c r="A89" s="183"/>
      <c r="B89" s="634"/>
      <c r="C89" s="634"/>
      <c r="D89" s="156"/>
      <c r="E89" s="623"/>
      <c r="F89" s="623"/>
      <c r="G89" s="623"/>
      <c r="H89" s="623"/>
      <c r="I89" s="623"/>
      <c r="J89" s="623"/>
      <c r="K89" s="623"/>
      <c r="L89" s="623"/>
      <c r="M89" s="623"/>
      <c r="N89" s="623"/>
      <c r="O89" s="235"/>
      <c r="P89" s="421" t="str">
        <f t="shared" si="1"/>
        <v/>
      </c>
      <c r="Q89" s="47"/>
      <c r="R89" s="277"/>
      <c r="S89" s="4"/>
      <c r="T89" s="4"/>
      <c r="U89" s="4"/>
      <c r="V89" s="4"/>
      <c r="W89" s="4"/>
      <c r="X89" s="4"/>
      <c r="IH89" s="336"/>
      <c r="II89" s="336"/>
    </row>
    <row r="90" spans="1:243" s="204" customFormat="1" ht="23.85" customHeight="1" x14ac:dyDescent="0.2">
      <c r="A90" s="183"/>
      <c r="B90" s="634"/>
      <c r="C90" s="634"/>
      <c r="D90" s="156"/>
      <c r="E90" s="623"/>
      <c r="F90" s="623"/>
      <c r="G90" s="623"/>
      <c r="H90" s="623"/>
      <c r="I90" s="623"/>
      <c r="J90" s="623"/>
      <c r="K90" s="623"/>
      <c r="L90" s="623"/>
      <c r="M90" s="623"/>
      <c r="N90" s="623"/>
      <c r="O90" s="235"/>
      <c r="P90" s="421" t="str">
        <f t="shared" si="1"/>
        <v/>
      </c>
      <c r="Q90" s="47"/>
      <c r="R90" s="277"/>
      <c r="S90" s="4"/>
      <c r="T90" s="4"/>
      <c r="U90" s="4"/>
      <c r="V90" s="4"/>
      <c r="W90" s="4"/>
      <c r="X90" s="4"/>
      <c r="IH90" s="336"/>
      <c r="II90" s="336"/>
    </row>
    <row r="91" spans="1:243" s="204" customFormat="1" ht="23.85" customHeight="1" x14ac:dyDescent="0.2">
      <c r="A91" s="183"/>
      <c r="B91" s="634"/>
      <c r="C91" s="634"/>
      <c r="D91" s="156"/>
      <c r="E91" s="623"/>
      <c r="F91" s="623"/>
      <c r="G91" s="623"/>
      <c r="H91" s="623"/>
      <c r="I91" s="623"/>
      <c r="J91" s="623"/>
      <c r="K91" s="623"/>
      <c r="L91" s="623"/>
      <c r="M91" s="623"/>
      <c r="N91" s="623"/>
      <c r="O91" s="235"/>
      <c r="P91" s="421" t="str">
        <f t="shared" si="1"/>
        <v/>
      </c>
      <c r="Q91" s="47"/>
      <c r="R91" s="277"/>
      <c r="S91" s="4"/>
      <c r="T91" s="4"/>
      <c r="U91" s="4"/>
      <c r="V91" s="4"/>
      <c r="W91" s="4"/>
      <c r="X91" s="4"/>
    </row>
    <row r="92" spans="1:243" s="204" customFormat="1" ht="23.85" customHeight="1" x14ac:dyDescent="0.2">
      <c r="A92" s="183"/>
      <c r="B92" s="634"/>
      <c r="C92" s="634"/>
      <c r="D92" s="156"/>
      <c r="E92" s="623"/>
      <c r="F92" s="623"/>
      <c r="G92" s="623"/>
      <c r="H92" s="623"/>
      <c r="I92" s="623"/>
      <c r="J92" s="623"/>
      <c r="K92" s="623"/>
      <c r="L92" s="623"/>
      <c r="M92" s="623"/>
      <c r="N92" s="623"/>
      <c r="O92" s="235"/>
      <c r="P92" s="421" t="str">
        <f t="shared" si="1"/>
        <v/>
      </c>
      <c r="Q92" s="47"/>
      <c r="R92" s="277"/>
      <c r="S92" s="4"/>
      <c r="T92" s="4"/>
      <c r="U92" s="4"/>
      <c r="V92" s="4"/>
      <c r="W92" s="4"/>
      <c r="X92" s="4"/>
    </row>
    <row r="93" spans="1:243" s="204" customFormat="1" ht="23.85" customHeight="1" x14ac:dyDescent="0.2">
      <c r="A93" s="183"/>
      <c r="B93" s="634"/>
      <c r="C93" s="634"/>
      <c r="D93" s="156"/>
      <c r="E93" s="623"/>
      <c r="F93" s="623"/>
      <c r="G93" s="623"/>
      <c r="H93" s="623"/>
      <c r="I93" s="623"/>
      <c r="J93" s="623"/>
      <c r="K93" s="623"/>
      <c r="L93" s="623"/>
      <c r="M93" s="623"/>
      <c r="N93" s="623"/>
      <c r="O93" s="235"/>
      <c r="P93" s="421" t="str">
        <f t="shared" si="1"/>
        <v/>
      </c>
      <c r="Q93" s="47"/>
      <c r="R93" s="277"/>
      <c r="S93" s="4"/>
      <c r="T93" s="4"/>
      <c r="U93" s="4"/>
      <c r="V93" s="4"/>
      <c r="W93" s="4"/>
      <c r="X93" s="4"/>
    </row>
    <row r="94" spans="1:243" s="204" customFormat="1" ht="23.85" customHeight="1" x14ac:dyDescent="0.2">
      <c r="A94" s="183"/>
      <c r="B94" s="634"/>
      <c r="C94" s="634"/>
      <c r="D94" s="156"/>
      <c r="E94" s="623"/>
      <c r="F94" s="623"/>
      <c r="G94" s="623"/>
      <c r="H94" s="623"/>
      <c r="I94" s="623"/>
      <c r="J94" s="623"/>
      <c r="K94" s="623"/>
      <c r="L94" s="623"/>
      <c r="M94" s="623"/>
      <c r="N94" s="623"/>
      <c r="O94" s="235"/>
      <c r="P94" s="421" t="str">
        <f t="shared" si="1"/>
        <v/>
      </c>
      <c r="Q94" s="47"/>
      <c r="R94" s="277"/>
      <c r="S94" s="4"/>
      <c r="T94" s="4"/>
      <c r="U94" s="4"/>
      <c r="V94" s="4"/>
      <c r="W94" s="4"/>
      <c r="X94" s="4"/>
    </row>
    <row r="95" spans="1:243" s="204" customFormat="1" ht="23.85" customHeight="1" x14ac:dyDescent="0.2">
      <c r="A95" s="183"/>
      <c r="B95" s="634"/>
      <c r="C95" s="634"/>
      <c r="D95" s="156"/>
      <c r="E95" s="623"/>
      <c r="F95" s="623"/>
      <c r="G95" s="623"/>
      <c r="H95" s="623"/>
      <c r="I95" s="623"/>
      <c r="J95" s="623"/>
      <c r="K95" s="623"/>
      <c r="L95" s="623"/>
      <c r="M95" s="623"/>
      <c r="N95" s="623"/>
      <c r="O95" s="235"/>
      <c r="P95" s="421" t="str">
        <f t="shared" si="1"/>
        <v/>
      </c>
      <c r="Q95" s="47"/>
      <c r="R95" s="277"/>
      <c r="S95" s="4"/>
      <c r="T95" s="4"/>
      <c r="U95" s="4"/>
      <c r="V95" s="4"/>
      <c r="W95" s="4"/>
      <c r="X95" s="4"/>
    </row>
    <row r="96" spans="1:243" s="204" customFormat="1" ht="23.85" customHeight="1" x14ac:dyDescent="0.2">
      <c r="A96" s="183"/>
      <c r="B96" s="634"/>
      <c r="C96" s="634"/>
      <c r="D96" s="156"/>
      <c r="E96" s="623"/>
      <c r="F96" s="623"/>
      <c r="G96" s="623"/>
      <c r="H96" s="623"/>
      <c r="I96" s="623"/>
      <c r="J96" s="623"/>
      <c r="K96" s="623"/>
      <c r="L96" s="623"/>
      <c r="M96" s="623"/>
      <c r="N96" s="623"/>
      <c r="O96" s="235"/>
      <c r="P96" s="421" t="str">
        <f t="shared" si="1"/>
        <v/>
      </c>
      <c r="Q96" s="47"/>
      <c r="R96" s="277"/>
      <c r="S96" s="4"/>
      <c r="T96" s="4"/>
      <c r="U96" s="4"/>
      <c r="V96" s="4"/>
      <c r="W96" s="4"/>
      <c r="X96" s="4"/>
      <c r="IH96" s="73"/>
      <c r="II96" s="336"/>
    </row>
    <row r="97" spans="1:243" s="204" customFormat="1" ht="23.85" customHeight="1" x14ac:dyDescent="0.2">
      <c r="A97" s="183"/>
      <c r="B97" s="634"/>
      <c r="C97" s="634"/>
      <c r="D97" s="156"/>
      <c r="E97" s="623"/>
      <c r="F97" s="623"/>
      <c r="G97" s="623"/>
      <c r="H97" s="623"/>
      <c r="I97" s="623"/>
      <c r="J97" s="623"/>
      <c r="K97" s="623"/>
      <c r="L97" s="623"/>
      <c r="M97" s="623"/>
      <c r="N97" s="623"/>
      <c r="O97" s="235"/>
      <c r="P97" s="421" t="str">
        <f t="shared" si="1"/>
        <v/>
      </c>
      <c r="Q97" s="47"/>
      <c r="R97" s="277"/>
      <c r="S97" s="4"/>
      <c r="T97" s="4"/>
      <c r="U97" s="4"/>
      <c r="V97" s="4"/>
      <c r="W97" s="4"/>
      <c r="X97" s="4"/>
      <c r="IH97" s="336"/>
      <c r="II97" s="336"/>
    </row>
    <row r="98" spans="1:243" s="204" customFormat="1" ht="23.85" customHeight="1" x14ac:dyDescent="0.2">
      <c r="A98" s="183"/>
      <c r="B98" s="634"/>
      <c r="C98" s="634"/>
      <c r="D98" s="156"/>
      <c r="E98" s="623"/>
      <c r="F98" s="623"/>
      <c r="G98" s="623"/>
      <c r="H98" s="623"/>
      <c r="I98" s="623"/>
      <c r="J98" s="623"/>
      <c r="K98" s="623"/>
      <c r="L98" s="623"/>
      <c r="M98" s="623"/>
      <c r="N98" s="623"/>
      <c r="O98" s="235"/>
      <c r="P98" s="421" t="str">
        <f t="shared" si="1"/>
        <v/>
      </c>
      <c r="Q98" s="47"/>
      <c r="R98" s="277"/>
      <c r="S98" s="4"/>
      <c r="T98" s="4"/>
      <c r="U98" s="4"/>
      <c r="V98" s="4"/>
      <c r="W98" s="4"/>
      <c r="X98" s="4"/>
      <c r="IH98" s="336"/>
      <c r="II98" s="336"/>
    </row>
    <row r="99" spans="1:243" s="204" customFormat="1" ht="23.85" customHeight="1" x14ac:dyDescent="0.2">
      <c r="A99" s="183"/>
      <c r="B99" s="634"/>
      <c r="C99" s="634"/>
      <c r="D99" s="156"/>
      <c r="E99" s="623"/>
      <c r="F99" s="623"/>
      <c r="G99" s="623"/>
      <c r="H99" s="623"/>
      <c r="I99" s="623"/>
      <c r="J99" s="623"/>
      <c r="K99" s="623"/>
      <c r="L99" s="623"/>
      <c r="M99" s="623"/>
      <c r="N99" s="623"/>
      <c r="O99" s="235"/>
      <c r="P99" s="421" t="str">
        <f t="shared" si="1"/>
        <v/>
      </c>
      <c r="Q99" s="47"/>
      <c r="R99" s="277"/>
      <c r="S99" s="4"/>
      <c r="T99" s="4"/>
      <c r="U99" s="4"/>
      <c r="V99" s="4"/>
      <c r="W99" s="4"/>
      <c r="X99" s="4"/>
    </row>
    <row r="100" spans="1:243" s="204" customFormat="1" ht="23.85" customHeight="1" x14ac:dyDescent="0.2">
      <c r="A100" s="183"/>
      <c r="B100" s="634"/>
      <c r="C100" s="634"/>
      <c r="D100" s="156"/>
      <c r="E100" s="623"/>
      <c r="F100" s="623"/>
      <c r="G100" s="623"/>
      <c r="H100" s="623"/>
      <c r="I100" s="623"/>
      <c r="J100" s="623"/>
      <c r="K100" s="623"/>
      <c r="L100" s="623"/>
      <c r="M100" s="623"/>
      <c r="N100" s="623"/>
      <c r="O100" s="235"/>
      <c r="P100" s="421" t="str">
        <f t="shared" si="1"/>
        <v/>
      </c>
      <c r="Q100" s="47"/>
      <c r="R100" s="277"/>
      <c r="S100" s="4"/>
      <c r="T100" s="4"/>
      <c r="U100" s="4"/>
      <c r="V100" s="4"/>
      <c r="W100" s="4"/>
      <c r="X100" s="4"/>
    </row>
    <row r="101" spans="1:243" s="204" customFormat="1" ht="23.85" customHeight="1" x14ac:dyDescent="0.2">
      <c r="A101" s="183"/>
      <c r="B101" s="634"/>
      <c r="C101" s="634"/>
      <c r="D101" s="156"/>
      <c r="E101" s="623"/>
      <c r="F101" s="623"/>
      <c r="G101" s="623"/>
      <c r="H101" s="623"/>
      <c r="I101" s="623"/>
      <c r="J101" s="623"/>
      <c r="K101" s="623"/>
      <c r="L101" s="623"/>
      <c r="M101" s="623"/>
      <c r="N101" s="623"/>
      <c r="O101" s="235"/>
      <c r="P101" s="421" t="str">
        <f t="shared" si="1"/>
        <v/>
      </c>
      <c r="Q101" s="47"/>
      <c r="R101" s="277"/>
      <c r="S101" s="4"/>
      <c r="T101" s="4"/>
      <c r="U101" s="4"/>
      <c r="V101" s="4"/>
      <c r="W101" s="4"/>
      <c r="X101" s="4"/>
    </row>
    <row r="102" spans="1:243" s="204" customFormat="1" ht="23.85" customHeight="1" x14ac:dyDescent="0.2">
      <c r="A102" s="183"/>
      <c r="B102" s="634"/>
      <c r="C102" s="634"/>
      <c r="D102" s="156"/>
      <c r="E102" s="623"/>
      <c r="F102" s="623"/>
      <c r="G102" s="623"/>
      <c r="H102" s="623"/>
      <c r="I102" s="623"/>
      <c r="J102" s="623"/>
      <c r="K102" s="623"/>
      <c r="L102" s="623"/>
      <c r="M102" s="623"/>
      <c r="N102" s="623"/>
      <c r="O102" s="235"/>
      <c r="P102" s="421" t="str">
        <f t="shared" si="1"/>
        <v/>
      </c>
      <c r="Q102" s="47"/>
      <c r="R102" s="277"/>
      <c r="S102" s="4"/>
      <c r="T102" s="4"/>
      <c r="U102" s="4"/>
      <c r="V102" s="4"/>
      <c r="W102" s="4"/>
      <c r="X102" s="4"/>
    </row>
    <row r="103" spans="1:243" s="204" customFormat="1" ht="23.85" customHeight="1" x14ac:dyDescent="0.2">
      <c r="A103" s="183"/>
      <c r="B103" s="634"/>
      <c r="C103" s="634"/>
      <c r="D103" s="156"/>
      <c r="E103" s="623"/>
      <c r="F103" s="623"/>
      <c r="G103" s="623"/>
      <c r="H103" s="623"/>
      <c r="I103" s="623"/>
      <c r="J103" s="623"/>
      <c r="K103" s="623"/>
      <c r="L103" s="623"/>
      <c r="M103" s="623"/>
      <c r="N103" s="623"/>
      <c r="O103" s="235"/>
      <c r="P103" s="421" t="str">
        <f t="shared" si="1"/>
        <v/>
      </c>
      <c r="Q103" s="47"/>
      <c r="R103" s="277"/>
      <c r="S103" s="4"/>
      <c r="T103" s="4"/>
      <c r="U103" s="4"/>
      <c r="V103" s="4"/>
      <c r="W103" s="4"/>
      <c r="X103" s="4"/>
    </row>
    <row r="104" spans="1:243" s="204" customFormat="1" ht="23.85" customHeight="1" x14ac:dyDescent="0.2">
      <c r="A104" s="183"/>
      <c r="B104" s="634"/>
      <c r="C104" s="634"/>
      <c r="D104" s="156"/>
      <c r="E104" s="623"/>
      <c r="F104" s="623"/>
      <c r="G104" s="623"/>
      <c r="H104" s="623"/>
      <c r="I104" s="623"/>
      <c r="J104" s="623"/>
      <c r="K104" s="623"/>
      <c r="L104" s="623"/>
      <c r="M104" s="623"/>
      <c r="N104" s="623"/>
      <c r="O104" s="235"/>
      <c r="P104" s="421" t="str">
        <f t="shared" si="1"/>
        <v/>
      </c>
      <c r="Q104" s="47"/>
      <c r="R104" s="277"/>
      <c r="S104" s="4"/>
      <c r="T104" s="4"/>
      <c r="U104" s="4"/>
      <c r="V104" s="4"/>
      <c r="W104" s="4"/>
      <c r="X104" s="4"/>
    </row>
    <row r="105" spans="1:243" s="204" customFormat="1" ht="23.85" customHeight="1" x14ac:dyDescent="0.2">
      <c r="A105" s="183"/>
      <c r="B105" s="634"/>
      <c r="C105" s="634"/>
      <c r="D105" s="156"/>
      <c r="E105" s="623"/>
      <c r="F105" s="623"/>
      <c r="G105" s="623"/>
      <c r="H105" s="623"/>
      <c r="I105" s="623"/>
      <c r="J105" s="623"/>
      <c r="K105" s="623"/>
      <c r="L105" s="623"/>
      <c r="M105" s="623"/>
      <c r="N105" s="623"/>
      <c r="O105" s="235"/>
      <c r="P105" s="421" t="str">
        <f t="shared" si="1"/>
        <v/>
      </c>
      <c r="Q105" s="47"/>
      <c r="R105" s="277"/>
      <c r="S105" s="4"/>
      <c r="T105" s="4"/>
      <c r="U105" s="4"/>
      <c r="V105" s="4"/>
      <c r="W105" s="4"/>
      <c r="X105" s="4"/>
    </row>
    <row r="106" spans="1:243" s="204" customFormat="1" ht="23.85" customHeight="1" x14ac:dyDescent="0.2">
      <c r="A106" s="183"/>
      <c r="B106" s="634"/>
      <c r="C106" s="634"/>
      <c r="D106" s="156"/>
      <c r="E106" s="623"/>
      <c r="F106" s="623"/>
      <c r="G106" s="623"/>
      <c r="H106" s="623"/>
      <c r="I106" s="623"/>
      <c r="J106" s="623"/>
      <c r="K106" s="623"/>
      <c r="L106" s="623"/>
      <c r="M106" s="623"/>
      <c r="N106" s="623"/>
      <c r="O106" s="235"/>
      <c r="P106" s="421" t="str">
        <f t="shared" si="1"/>
        <v/>
      </c>
      <c r="Q106" s="47"/>
      <c r="R106" s="277"/>
      <c r="S106" s="4"/>
      <c r="T106" s="4"/>
      <c r="U106" s="4"/>
      <c r="V106" s="4"/>
      <c r="W106" s="4"/>
      <c r="X106" s="4"/>
    </row>
    <row r="107" spans="1:243" s="204" customFormat="1" ht="23.85" customHeight="1" x14ac:dyDescent="0.2">
      <c r="A107" s="183"/>
      <c r="B107" s="634"/>
      <c r="C107" s="634"/>
      <c r="D107" s="156"/>
      <c r="E107" s="623"/>
      <c r="F107" s="623"/>
      <c r="G107" s="623"/>
      <c r="H107" s="623"/>
      <c r="I107" s="623"/>
      <c r="J107" s="623"/>
      <c r="K107" s="623"/>
      <c r="L107" s="623"/>
      <c r="M107" s="623"/>
      <c r="N107" s="623"/>
      <c r="O107" s="235"/>
      <c r="P107" s="421" t="str">
        <f t="shared" si="1"/>
        <v/>
      </c>
      <c r="Q107" s="47"/>
      <c r="R107" s="277"/>
      <c r="S107" s="4"/>
      <c r="T107" s="4"/>
      <c r="U107" s="4"/>
      <c r="V107" s="4"/>
      <c r="W107" s="4"/>
      <c r="X107" s="4"/>
    </row>
    <row r="108" spans="1:243" s="204" customFormat="1" ht="23.85" customHeight="1" x14ac:dyDescent="0.2">
      <c r="A108" s="183"/>
      <c r="B108" s="634"/>
      <c r="C108" s="634"/>
      <c r="D108" s="156"/>
      <c r="E108" s="623"/>
      <c r="F108" s="623"/>
      <c r="G108" s="623"/>
      <c r="H108" s="623"/>
      <c r="I108" s="623"/>
      <c r="J108" s="623"/>
      <c r="K108" s="623"/>
      <c r="L108" s="623"/>
      <c r="M108" s="623"/>
      <c r="N108" s="623"/>
      <c r="O108" s="235"/>
      <c r="P108" s="421" t="str">
        <f t="shared" si="1"/>
        <v/>
      </c>
      <c r="Q108" s="47"/>
      <c r="R108" s="277"/>
      <c r="S108" s="4"/>
      <c r="T108" s="4"/>
      <c r="U108" s="4"/>
      <c r="V108" s="4"/>
      <c r="W108" s="4"/>
      <c r="X108" s="4"/>
    </row>
    <row r="109" spans="1:243" s="107" customFormat="1" ht="6" customHeight="1" x14ac:dyDescent="0.2">
      <c r="A109" s="267"/>
      <c r="B109" s="449"/>
      <c r="C109" s="166"/>
      <c r="D109" s="166"/>
      <c r="E109" s="166"/>
      <c r="F109" s="158"/>
      <c r="G109" s="158"/>
      <c r="H109" s="158"/>
      <c r="I109" s="158"/>
      <c r="J109" s="158"/>
      <c r="K109" s="158"/>
      <c r="L109" s="158"/>
      <c r="M109" s="166"/>
      <c r="N109" s="166"/>
      <c r="O109" s="166"/>
      <c r="P109" s="448"/>
      <c r="Q109" s="204"/>
      <c r="R109" s="278"/>
      <c r="S109" s="447"/>
      <c r="T109" s="447"/>
      <c r="U109" s="447"/>
      <c r="V109" s="447"/>
      <c r="W109" s="447"/>
      <c r="X109" s="447"/>
    </row>
    <row r="110" spans="1:243" s="86" customFormat="1" ht="21.75" customHeight="1" x14ac:dyDescent="0.2">
      <c r="A110" s="274"/>
      <c r="B110" s="446" t="s">
        <v>154</v>
      </c>
      <c r="C110" s="445"/>
      <c r="D110" s="445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310"/>
      <c r="R110" s="444"/>
      <c r="S110" s="443"/>
      <c r="T110" s="443"/>
      <c r="U110" s="443"/>
      <c r="V110" s="442"/>
      <c r="W110" s="36"/>
      <c r="X110" s="441"/>
    </row>
    <row r="111" spans="1:243" s="204" customFormat="1" ht="12.75" customHeight="1" x14ac:dyDescent="0.2">
      <c r="A111" s="267"/>
      <c r="B111" s="637" t="str">
        <f>B61</f>
        <v>FAPESP, SETEMBRO DE 2015</v>
      </c>
      <c r="C111" s="637"/>
      <c r="D111" s="637"/>
      <c r="E111" s="637"/>
      <c r="F111" s="449"/>
      <c r="G111" s="449"/>
      <c r="H111" s="449"/>
      <c r="I111" s="449"/>
      <c r="J111" s="449"/>
      <c r="K111" s="449"/>
      <c r="L111" s="449"/>
      <c r="M111" s="459"/>
      <c r="N111" s="459"/>
      <c r="O111" s="459"/>
      <c r="P111" s="168"/>
      <c r="Q111" s="86">
        <v>2</v>
      </c>
      <c r="R111" s="277"/>
      <c r="S111" s="32"/>
      <c r="T111" s="32"/>
      <c r="U111" s="32"/>
      <c r="V111" s="32"/>
      <c r="W111" s="32"/>
      <c r="X111" s="4"/>
    </row>
    <row r="112" spans="1:243" s="204" customFormat="1" x14ac:dyDescent="0.2">
      <c r="A112" s="282"/>
      <c r="B112" s="155"/>
      <c r="C112" s="457"/>
      <c r="D112" s="457"/>
      <c r="E112" s="457"/>
      <c r="F112" s="458"/>
      <c r="G112" s="458"/>
      <c r="H112" s="458"/>
      <c r="I112" s="458"/>
      <c r="J112" s="458"/>
      <c r="K112" s="458"/>
      <c r="L112" s="458"/>
      <c r="M112" s="457"/>
      <c r="N112" s="457"/>
      <c r="O112" s="457"/>
      <c r="P112" s="168"/>
      <c r="R112" s="255"/>
      <c r="S112" s="4"/>
      <c r="T112" s="4"/>
      <c r="U112" s="4"/>
      <c r="V112" s="4"/>
      <c r="W112" s="4"/>
      <c r="X112" s="4"/>
    </row>
    <row r="113" spans="1:24" s="204" customFormat="1" x14ac:dyDescent="0.2">
      <c r="A113" s="282"/>
      <c r="B113" s="155"/>
      <c r="C113" s="457"/>
      <c r="D113" s="457"/>
      <c r="E113" s="457"/>
      <c r="F113" s="458"/>
      <c r="G113" s="458"/>
      <c r="H113" s="458"/>
      <c r="I113" s="458"/>
      <c r="J113" s="458"/>
      <c r="K113" s="458"/>
      <c r="L113" s="458"/>
      <c r="M113" s="457"/>
      <c r="N113" s="457"/>
      <c r="O113" s="457"/>
      <c r="P113" s="168"/>
      <c r="R113" s="255"/>
      <c r="S113" s="4"/>
      <c r="T113" s="4"/>
      <c r="U113" s="4"/>
      <c r="V113" s="4"/>
      <c r="W113" s="4"/>
      <c r="X113" s="4"/>
    </row>
    <row r="114" spans="1:24" s="204" customFormat="1" x14ac:dyDescent="0.2">
      <c r="A114" s="282"/>
      <c r="B114" s="155"/>
      <c r="C114" s="457"/>
      <c r="D114" s="457"/>
      <c r="E114" s="457"/>
      <c r="F114" s="458"/>
      <c r="G114" s="458"/>
      <c r="H114" s="458"/>
      <c r="I114" s="458"/>
      <c r="J114" s="458"/>
      <c r="K114" s="458"/>
      <c r="L114" s="458"/>
      <c r="M114" s="457"/>
      <c r="N114" s="457"/>
      <c r="O114" s="457"/>
      <c r="P114" s="168"/>
      <c r="R114" s="255"/>
      <c r="S114" s="4"/>
      <c r="T114" s="4"/>
      <c r="U114" s="4"/>
      <c r="V114" s="4"/>
      <c r="W114" s="4"/>
      <c r="X114" s="4"/>
    </row>
    <row r="115" spans="1:24" s="204" customFormat="1" x14ac:dyDescent="0.2">
      <c r="A115" s="282"/>
      <c r="B115" s="155"/>
      <c r="C115" s="457"/>
      <c r="D115" s="457"/>
      <c r="E115" s="457"/>
      <c r="F115" s="458"/>
      <c r="G115" s="458"/>
      <c r="H115" s="458"/>
      <c r="I115" s="458"/>
      <c r="J115" s="458"/>
      <c r="K115" s="458"/>
      <c r="L115" s="458"/>
      <c r="M115" s="457"/>
      <c r="N115" s="457"/>
      <c r="O115" s="457"/>
      <c r="P115" s="168"/>
      <c r="R115" s="255"/>
      <c r="S115" s="4"/>
      <c r="T115" s="4"/>
      <c r="U115" s="4"/>
      <c r="V115" s="4"/>
      <c r="W115" s="4"/>
      <c r="X115" s="4"/>
    </row>
    <row r="116" spans="1:24" s="204" customFormat="1" x14ac:dyDescent="0.2">
      <c r="A116" s="282"/>
      <c r="B116" s="155"/>
      <c r="C116" s="457"/>
      <c r="D116" s="457"/>
      <c r="E116" s="457"/>
      <c r="F116" s="458"/>
      <c r="G116" s="458"/>
      <c r="H116" s="458"/>
      <c r="I116" s="458"/>
      <c r="J116" s="458"/>
      <c r="K116" s="458"/>
      <c r="L116" s="458"/>
      <c r="M116" s="457"/>
      <c r="N116" s="457"/>
      <c r="O116" s="457"/>
      <c r="P116" s="168"/>
      <c r="R116" s="255"/>
      <c r="S116" s="4"/>
      <c r="T116" s="4"/>
      <c r="U116" s="4"/>
      <c r="V116" s="4"/>
      <c r="W116" s="4"/>
      <c r="X116" s="4"/>
    </row>
    <row r="117" spans="1:24" s="204" customFormat="1" x14ac:dyDescent="0.2">
      <c r="A117" s="282"/>
      <c r="B117" s="155"/>
      <c r="C117" s="457"/>
      <c r="D117" s="457"/>
      <c r="E117" s="457"/>
      <c r="F117" s="458"/>
      <c r="G117" s="458"/>
      <c r="H117" s="458"/>
      <c r="I117" s="458"/>
      <c r="J117" s="458"/>
      <c r="K117" s="458"/>
      <c r="L117" s="458"/>
      <c r="M117" s="457"/>
      <c r="N117" s="457"/>
      <c r="O117" s="457"/>
      <c r="P117" s="168"/>
      <c r="R117" s="255"/>
      <c r="S117" s="4"/>
      <c r="T117" s="4"/>
      <c r="U117" s="4"/>
      <c r="V117" s="4"/>
      <c r="W117" s="4"/>
      <c r="X117" s="4"/>
    </row>
    <row r="118" spans="1:24" s="204" customFormat="1" x14ac:dyDescent="0.2">
      <c r="A118" s="282"/>
      <c r="B118" s="155"/>
      <c r="C118" s="457"/>
      <c r="D118" s="457"/>
      <c r="E118" s="457"/>
      <c r="F118" s="458"/>
      <c r="G118" s="458"/>
      <c r="H118" s="458"/>
      <c r="I118" s="458"/>
      <c r="J118" s="458"/>
      <c r="K118" s="458"/>
      <c r="L118" s="458"/>
      <c r="M118" s="457"/>
      <c r="N118" s="457"/>
      <c r="O118" s="457"/>
      <c r="P118" s="168"/>
      <c r="R118" s="255"/>
      <c r="S118" s="4"/>
      <c r="T118" s="4"/>
      <c r="U118" s="4"/>
      <c r="V118" s="4"/>
      <c r="W118" s="4"/>
      <c r="X118" s="4"/>
    </row>
    <row r="119" spans="1:24" s="204" customFormat="1" x14ac:dyDescent="0.2">
      <c r="A119" s="282"/>
      <c r="B119" s="38"/>
      <c r="C119" s="394"/>
      <c r="D119" s="394"/>
      <c r="E119" s="394"/>
      <c r="F119" s="396"/>
      <c r="G119" s="396"/>
      <c r="H119" s="396"/>
      <c r="I119" s="396"/>
      <c r="J119" s="396"/>
      <c r="K119" s="396"/>
      <c r="L119" s="396"/>
      <c r="M119" s="394"/>
      <c r="N119" s="394"/>
      <c r="O119" s="394"/>
      <c r="R119" s="255"/>
      <c r="S119" s="4"/>
      <c r="T119" s="4"/>
      <c r="U119" s="4"/>
      <c r="V119" s="4"/>
      <c r="W119" s="4"/>
      <c r="X119" s="4"/>
    </row>
    <row r="120" spans="1:24" s="204" customFormat="1" x14ac:dyDescent="0.2">
      <c r="A120" s="282"/>
      <c r="B120" s="38"/>
      <c r="C120" s="394"/>
      <c r="D120" s="394"/>
      <c r="E120" s="394"/>
      <c r="F120" s="396"/>
      <c r="G120" s="396"/>
      <c r="H120" s="396"/>
      <c r="I120" s="396"/>
      <c r="J120" s="396"/>
      <c r="K120" s="396"/>
      <c r="L120" s="396"/>
      <c r="M120" s="394"/>
      <c r="N120" s="394"/>
      <c r="O120" s="394"/>
      <c r="R120" s="255"/>
      <c r="S120" s="4"/>
      <c r="T120" s="4"/>
      <c r="U120" s="4"/>
      <c r="V120" s="4"/>
      <c r="W120" s="4"/>
      <c r="X120" s="4"/>
    </row>
    <row r="121" spans="1:24" s="204" customFormat="1" x14ac:dyDescent="0.2">
      <c r="A121" s="282"/>
      <c r="B121" s="38"/>
      <c r="C121" s="394"/>
      <c r="D121" s="394"/>
      <c r="E121" s="394"/>
      <c r="F121" s="396"/>
      <c r="G121" s="396"/>
      <c r="H121" s="396"/>
      <c r="I121" s="396"/>
      <c r="J121" s="396"/>
      <c r="K121" s="396"/>
      <c r="L121" s="396"/>
      <c r="M121" s="394"/>
      <c r="N121" s="394"/>
      <c r="O121" s="394"/>
      <c r="R121" s="255"/>
      <c r="S121" s="4"/>
      <c r="T121" s="4"/>
      <c r="U121" s="4"/>
      <c r="V121" s="4"/>
      <c r="W121" s="4"/>
      <c r="X121" s="4"/>
    </row>
    <row r="122" spans="1:24" s="204" customFormat="1" x14ac:dyDescent="0.2">
      <c r="A122" s="282"/>
      <c r="B122" s="38"/>
      <c r="C122" s="394"/>
      <c r="D122" s="394"/>
      <c r="E122" s="394"/>
      <c r="F122" s="396"/>
      <c r="G122" s="396"/>
      <c r="H122" s="396"/>
      <c r="I122" s="396"/>
      <c r="J122" s="396"/>
      <c r="K122" s="396"/>
      <c r="L122" s="396"/>
      <c r="M122" s="394"/>
      <c r="N122" s="394"/>
      <c r="O122" s="394"/>
      <c r="R122" s="255"/>
      <c r="S122" s="4"/>
      <c r="T122" s="4"/>
      <c r="U122" s="4"/>
      <c r="V122" s="4"/>
      <c r="W122" s="4"/>
      <c r="X122" s="4"/>
    </row>
    <row r="123" spans="1:24" s="204" customFormat="1" x14ac:dyDescent="0.2">
      <c r="A123" s="282"/>
      <c r="B123" s="38"/>
      <c r="C123" s="394"/>
      <c r="D123" s="394"/>
      <c r="E123" s="394"/>
      <c r="F123" s="396"/>
      <c r="G123" s="396"/>
      <c r="H123" s="396"/>
      <c r="I123" s="396"/>
      <c r="J123" s="396"/>
      <c r="K123" s="396"/>
      <c r="L123" s="396"/>
      <c r="M123" s="394"/>
      <c r="N123" s="394"/>
      <c r="O123" s="394"/>
      <c r="R123" s="255"/>
      <c r="S123" s="4"/>
      <c r="T123" s="4"/>
      <c r="U123" s="4"/>
      <c r="V123" s="4"/>
      <c r="W123" s="4"/>
      <c r="X123" s="4"/>
    </row>
    <row r="124" spans="1:24" s="204" customFormat="1" x14ac:dyDescent="0.2">
      <c r="A124" s="282"/>
      <c r="B124" s="38"/>
      <c r="C124" s="394"/>
      <c r="D124" s="394"/>
      <c r="E124" s="394"/>
      <c r="F124" s="396"/>
      <c r="G124" s="396"/>
      <c r="H124" s="396"/>
      <c r="I124" s="396"/>
      <c r="J124" s="396"/>
      <c r="K124" s="396"/>
      <c r="L124" s="396"/>
      <c r="M124" s="394"/>
      <c r="N124" s="394"/>
      <c r="O124" s="394"/>
      <c r="R124" s="255"/>
      <c r="S124" s="4"/>
      <c r="T124" s="4"/>
      <c r="U124" s="4"/>
      <c r="V124" s="4"/>
      <c r="W124" s="4"/>
      <c r="X124" s="4"/>
    </row>
    <row r="125" spans="1:24" s="204" customFormat="1" x14ac:dyDescent="0.2">
      <c r="A125" s="282"/>
      <c r="B125" s="38"/>
      <c r="C125" s="394"/>
      <c r="D125" s="394"/>
      <c r="E125" s="394"/>
      <c r="F125" s="396"/>
      <c r="G125" s="396"/>
      <c r="H125" s="396"/>
      <c r="I125" s="396"/>
      <c r="J125" s="396"/>
      <c r="K125" s="396"/>
      <c r="L125" s="396"/>
      <c r="M125" s="394"/>
      <c r="N125" s="394"/>
      <c r="O125" s="394"/>
      <c r="R125" s="255"/>
      <c r="S125" s="4"/>
      <c r="T125" s="4"/>
      <c r="U125" s="4"/>
      <c r="V125" s="4"/>
      <c r="W125" s="4"/>
      <c r="X125" s="4"/>
    </row>
    <row r="126" spans="1:24" s="204" customFormat="1" x14ac:dyDescent="0.2">
      <c r="A126" s="282"/>
      <c r="B126" s="38"/>
      <c r="C126" s="394"/>
      <c r="D126" s="394"/>
      <c r="E126" s="394"/>
      <c r="F126" s="396"/>
      <c r="G126" s="396"/>
      <c r="H126" s="396"/>
      <c r="I126" s="396"/>
      <c r="J126" s="396"/>
      <c r="K126" s="396"/>
      <c r="L126" s="396"/>
      <c r="M126" s="394"/>
      <c r="N126" s="394"/>
      <c r="O126" s="394"/>
      <c r="R126" s="255"/>
      <c r="S126" s="4"/>
      <c r="T126" s="4"/>
      <c r="U126" s="4"/>
      <c r="V126" s="4"/>
      <c r="W126" s="4"/>
      <c r="X126" s="4"/>
    </row>
    <row r="127" spans="1:24" s="204" customFormat="1" x14ac:dyDescent="0.2">
      <c r="A127" s="282"/>
      <c r="B127" s="38"/>
      <c r="C127" s="394"/>
      <c r="D127" s="394"/>
      <c r="E127" s="394"/>
      <c r="F127" s="396"/>
      <c r="G127" s="396"/>
      <c r="H127" s="396"/>
      <c r="I127" s="396"/>
      <c r="J127" s="396"/>
      <c r="K127" s="396"/>
      <c r="L127" s="396"/>
      <c r="M127" s="394"/>
      <c r="N127" s="394"/>
      <c r="O127" s="394"/>
      <c r="R127" s="255"/>
      <c r="S127" s="4"/>
      <c r="T127" s="4"/>
      <c r="U127" s="4"/>
      <c r="V127" s="4"/>
      <c r="W127" s="4"/>
      <c r="X127" s="4"/>
    </row>
    <row r="128" spans="1:24" s="204" customFormat="1" x14ac:dyDescent="0.2">
      <c r="A128" s="282"/>
      <c r="B128" s="38"/>
      <c r="C128" s="394"/>
      <c r="D128" s="394"/>
      <c r="E128" s="394"/>
      <c r="F128" s="396"/>
      <c r="G128" s="396"/>
      <c r="H128" s="396"/>
      <c r="I128" s="396"/>
      <c r="J128" s="396"/>
      <c r="K128" s="396"/>
      <c r="L128" s="396"/>
      <c r="M128" s="394"/>
      <c r="N128" s="394"/>
      <c r="O128" s="394"/>
      <c r="R128" s="255"/>
      <c r="S128" s="4"/>
      <c r="T128" s="4"/>
      <c r="U128" s="4"/>
      <c r="V128" s="4"/>
      <c r="W128" s="4"/>
      <c r="X128" s="4"/>
    </row>
    <row r="129" spans="1:24" s="204" customFormat="1" x14ac:dyDescent="0.2">
      <c r="A129" s="282"/>
      <c r="B129" s="38"/>
      <c r="C129" s="394"/>
      <c r="D129" s="394"/>
      <c r="E129" s="394"/>
      <c r="F129" s="396"/>
      <c r="G129" s="396"/>
      <c r="H129" s="396"/>
      <c r="I129" s="396"/>
      <c r="J129" s="396"/>
      <c r="K129" s="396"/>
      <c r="L129" s="396"/>
      <c r="M129" s="394"/>
      <c r="N129" s="394"/>
      <c r="O129" s="394"/>
      <c r="R129" s="255"/>
      <c r="S129" s="4"/>
      <c r="T129" s="4"/>
      <c r="U129" s="4"/>
      <c r="V129" s="4"/>
      <c r="W129" s="4"/>
      <c r="X129" s="4"/>
    </row>
    <row r="130" spans="1:24" s="204" customFormat="1" x14ac:dyDescent="0.2">
      <c r="A130" s="282"/>
      <c r="B130" s="38"/>
      <c r="C130" s="394"/>
      <c r="D130" s="394"/>
      <c r="E130" s="394"/>
      <c r="F130" s="396"/>
      <c r="G130" s="396"/>
      <c r="H130" s="396"/>
      <c r="I130" s="396"/>
      <c r="J130" s="396"/>
      <c r="K130" s="396"/>
      <c r="L130" s="396"/>
      <c r="M130" s="394"/>
      <c r="N130" s="394"/>
      <c r="O130" s="394"/>
      <c r="R130" s="255"/>
      <c r="S130" s="4"/>
      <c r="T130" s="4"/>
      <c r="U130" s="4"/>
      <c r="V130" s="4"/>
      <c r="W130" s="4"/>
      <c r="X130" s="4"/>
    </row>
    <row r="131" spans="1:24" s="204" customFormat="1" x14ac:dyDescent="0.2">
      <c r="A131" s="282"/>
      <c r="B131" s="38"/>
      <c r="C131" s="394"/>
      <c r="D131" s="394"/>
      <c r="E131" s="394"/>
      <c r="F131" s="396"/>
      <c r="G131" s="396"/>
      <c r="H131" s="396"/>
      <c r="I131" s="396"/>
      <c r="J131" s="396"/>
      <c r="K131" s="396"/>
      <c r="L131" s="396"/>
      <c r="M131" s="394"/>
      <c r="N131" s="394"/>
      <c r="O131" s="394"/>
      <c r="R131" s="255"/>
      <c r="S131" s="4"/>
      <c r="T131" s="4"/>
      <c r="U131" s="4"/>
      <c r="V131" s="4"/>
      <c r="W131" s="4"/>
      <c r="X131" s="4"/>
    </row>
    <row r="132" spans="1:24" s="204" customFormat="1" x14ac:dyDescent="0.2">
      <c r="A132" s="282"/>
      <c r="B132" s="38"/>
      <c r="C132" s="394"/>
      <c r="D132" s="394"/>
      <c r="E132" s="394"/>
      <c r="F132" s="396"/>
      <c r="G132" s="396"/>
      <c r="H132" s="396"/>
      <c r="I132" s="396"/>
      <c r="J132" s="396"/>
      <c r="K132" s="396"/>
      <c r="L132" s="396"/>
      <c r="M132" s="394"/>
      <c r="N132" s="394"/>
      <c r="O132" s="394"/>
      <c r="R132" s="255"/>
      <c r="S132" s="4"/>
      <c r="T132" s="4"/>
      <c r="U132" s="4"/>
      <c r="V132" s="4"/>
      <c r="W132" s="4"/>
      <c r="X132" s="4"/>
    </row>
    <row r="133" spans="1:24" s="204" customFormat="1" x14ac:dyDescent="0.2">
      <c r="A133" s="282"/>
      <c r="B133" s="38"/>
      <c r="C133" s="394"/>
      <c r="D133" s="394"/>
      <c r="E133" s="394"/>
      <c r="F133" s="396"/>
      <c r="G133" s="396"/>
      <c r="H133" s="396"/>
      <c r="I133" s="396"/>
      <c r="J133" s="396"/>
      <c r="K133" s="396"/>
      <c r="L133" s="396"/>
      <c r="M133" s="394"/>
      <c r="N133" s="394"/>
      <c r="O133" s="394"/>
      <c r="R133" s="255"/>
      <c r="S133" s="4"/>
      <c r="T133" s="4"/>
      <c r="U133" s="4"/>
      <c r="V133" s="4"/>
      <c r="W133" s="4"/>
      <c r="X133" s="4"/>
    </row>
    <row r="134" spans="1:24" s="204" customFormat="1" x14ac:dyDescent="0.2">
      <c r="A134" s="282"/>
      <c r="B134" s="38"/>
      <c r="C134" s="394"/>
      <c r="D134" s="394"/>
      <c r="E134" s="394"/>
      <c r="F134" s="396"/>
      <c r="G134" s="396"/>
      <c r="H134" s="396"/>
      <c r="I134" s="396"/>
      <c r="J134" s="396"/>
      <c r="K134" s="396"/>
      <c r="L134" s="396"/>
      <c r="M134" s="394"/>
      <c r="N134" s="394"/>
      <c r="O134" s="394"/>
      <c r="R134" s="255"/>
      <c r="S134" s="4"/>
      <c r="T134" s="4"/>
      <c r="U134" s="4"/>
      <c r="V134" s="4"/>
      <c r="W134" s="4"/>
      <c r="X134" s="4"/>
    </row>
    <row r="135" spans="1:24" s="204" customFormat="1" x14ac:dyDescent="0.2">
      <c r="A135" s="282"/>
      <c r="B135" s="38"/>
      <c r="C135" s="394"/>
      <c r="D135" s="394"/>
      <c r="E135" s="394"/>
      <c r="F135" s="396"/>
      <c r="G135" s="396"/>
      <c r="H135" s="396"/>
      <c r="I135" s="396"/>
      <c r="J135" s="396"/>
      <c r="K135" s="396"/>
      <c r="L135" s="396"/>
      <c r="M135" s="394"/>
      <c r="N135" s="394"/>
      <c r="O135" s="394"/>
      <c r="R135" s="255"/>
      <c r="S135" s="4"/>
      <c r="T135" s="4"/>
      <c r="U135" s="4"/>
      <c r="V135" s="4"/>
      <c r="W135" s="4"/>
      <c r="X135" s="4"/>
    </row>
    <row r="136" spans="1:24" s="204" customFormat="1" x14ac:dyDescent="0.2">
      <c r="A136" s="282"/>
      <c r="B136" s="38"/>
      <c r="C136" s="394"/>
      <c r="D136" s="394"/>
      <c r="E136" s="394"/>
      <c r="F136" s="396"/>
      <c r="G136" s="396"/>
      <c r="H136" s="396"/>
      <c r="I136" s="396"/>
      <c r="J136" s="396"/>
      <c r="K136" s="396"/>
      <c r="L136" s="396"/>
      <c r="M136" s="394"/>
      <c r="N136" s="394"/>
      <c r="O136" s="394"/>
      <c r="R136" s="255"/>
      <c r="S136" s="4"/>
      <c r="T136" s="4"/>
      <c r="U136" s="4"/>
      <c r="V136" s="4"/>
      <c r="W136" s="4"/>
      <c r="X136" s="4"/>
    </row>
    <row r="137" spans="1:24" s="204" customFormat="1" x14ac:dyDescent="0.2">
      <c r="A137" s="282"/>
      <c r="B137" s="38"/>
      <c r="C137" s="394"/>
      <c r="D137" s="394"/>
      <c r="E137" s="394"/>
      <c r="F137" s="396"/>
      <c r="G137" s="396"/>
      <c r="H137" s="396"/>
      <c r="I137" s="396"/>
      <c r="J137" s="396"/>
      <c r="K137" s="396"/>
      <c r="L137" s="396"/>
      <c r="M137" s="394"/>
      <c r="N137" s="394"/>
      <c r="O137" s="394"/>
      <c r="R137" s="255"/>
      <c r="S137" s="4"/>
      <c r="T137" s="4"/>
      <c r="U137" s="4"/>
      <c r="V137" s="4"/>
      <c r="W137" s="4"/>
      <c r="X137" s="4"/>
    </row>
    <row r="138" spans="1:24" s="204" customFormat="1" x14ac:dyDescent="0.2">
      <c r="A138" s="282"/>
      <c r="B138" s="38"/>
      <c r="C138" s="394"/>
      <c r="D138" s="394"/>
      <c r="E138" s="394"/>
      <c r="F138" s="396"/>
      <c r="G138" s="396"/>
      <c r="H138" s="396"/>
      <c r="I138" s="396"/>
      <c r="J138" s="396"/>
      <c r="K138" s="396"/>
      <c r="L138" s="396"/>
      <c r="M138" s="394"/>
      <c r="N138" s="394"/>
      <c r="O138" s="394"/>
      <c r="R138" s="255"/>
      <c r="S138" s="4"/>
      <c r="T138" s="4"/>
      <c r="U138" s="4"/>
      <c r="V138" s="4"/>
      <c r="W138" s="4"/>
      <c r="X138" s="4"/>
    </row>
    <row r="139" spans="1:24" s="204" customFormat="1" x14ac:dyDescent="0.2">
      <c r="A139" s="282"/>
      <c r="B139" s="38"/>
      <c r="C139" s="394"/>
      <c r="D139" s="394"/>
      <c r="E139" s="394"/>
      <c r="F139" s="396"/>
      <c r="G139" s="396"/>
      <c r="H139" s="396"/>
      <c r="I139" s="396"/>
      <c r="J139" s="396"/>
      <c r="K139" s="396"/>
      <c r="L139" s="396"/>
      <c r="M139" s="394"/>
      <c r="N139" s="394"/>
      <c r="O139" s="394"/>
      <c r="R139" s="255"/>
      <c r="S139" s="4"/>
      <c r="T139" s="4"/>
      <c r="U139" s="4"/>
      <c r="V139" s="4"/>
      <c r="W139" s="4"/>
      <c r="X139" s="4"/>
    </row>
    <row r="140" spans="1:24" s="204" customFormat="1" x14ac:dyDescent="0.2">
      <c r="A140" s="282"/>
      <c r="B140" s="38"/>
      <c r="C140" s="394"/>
      <c r="D140" s="394"/>
      <c r="E140" s="394"/>
      <c r="F140" s="396"/>
      <c r="G140" s="396"/>
      <c r="H140" s="396"/>
      <c r="I140" s="396"/>
      <c r="J140" s="396"/>
      <c r="K140" s="396"/>
      <c r="L140" s="396"/>
      <c r="M140" s="394"/>
      <c r="N140" s="394"/>
      <c r="O140" s="394"/>
      <c r="R140" s="255"/>
      <c r="S140" s="4"/>
      <c r="T140" s="4"/>
      <c r="U140" s="4"/>
      <c r="V140" s="4"/>
      <c r="W140" s="4"/>
      <c r="X140" s="4"/>
    </row>
    <row r="141" spans="1:24" s="204" customFormat="1" x14ac:dyDescent="0.2">
      <c r="A141" s="282"/>
      <c r="B141" s="38"/>
      <c r="C141" s="394"/>
      <c r="D141" s="394"/>
      <c r="E141" s="394"/>
      <c r="F141" s="396"/>
      <c r="G141" s="396"/>
      <c r="H141" s="396"/>
      <c r="I141" s="396"/>
      <c r="J141" s="396"/>
      <c r="K141" s="396"/>
      <c r="L141" s="396"/>
      <c r="M141" s="394"/>
      <c r="N141" s="394"/>
      <c r="O141" s="394"/>
      <c r="R141" s="255"/>
      <c r="S141" s="4"/>
      <c r="T141" s="4"/>
      <c r="U141" s="4"/>
      <c r="V141" s="4"/>
      <c r="W141" s="4"/>
      <c r="X141" s="4"/>
    </row>
    <row r="142" spans="1:24" s="204" customFormat="1" x14ac:dyDescent="0.2">
      <c r="A142" s="282"/>
      <c r="B142" s="38"/>
      <c r="C142" s="394"/>
      <c r="D142" s="394"/>
      <c r="E142" s="394"/>
      <c r="F142" s="396"/>
      <c r="G142" s="396"/>
      <c r="H142" s="396"/>
      <c r="I142" s="396"/>
      <c r="J142" s="396"/>
      <c r="K142" s="396"/>
      <c r="L142" s="396"/>
      <c r="M142" s="394"/>
      <c r="N142" s="394"/>
      <c r="O142" s="394"/>
      <c r="R142" s="255"/>
      <c r="S142" s="4"/>
      <c r="T142" s="4"/>
      <c r="U142" s="4"/>
      <c r="V142" s="4"/>
      <c r="W142" s="4"/>
      <c r="X142" s="4"/>
    </row>
    <row r="143" spans="1:24" s="204" customFormat="1" x14ac:dyDescent="0.2">
      <c r="A143" s="282"/>
      <c r="B143" s="38"/>
      <c r="C143" s="394"/>
      <c r="D143" s="394"/>
      <c r="E143" s="394"/>
      <c r="F143" s="396"/>
      <c r="G143" s="396"/>
      <c r="H143" s="396"/>
      <c r="I143" s="396"/>
      <c r="J143" s="396"/>
      <c r="K143" s="396"/>
      <c r="L143" s="396"/>
      <c r="M143" s="394"/>
      <c r="N143" s="394"/>
      <c r="O143" s="394"/>
      <c r="R143" s="255"/>
      <c r="S143" s="4"/>
      <c r="T143" s="4"/>
      <c r="U143" s="4"/>
      <c r="V143" s="4"/>
      <c r="W143" s="4"/>
      <c r="X143" s="4"/>
    </row>
    <row r="144" spans="1:24" s="204" customFormat="1" x14ac:dyDescent="0.2">
      <c r="A144" s="282"/>
      <c r="B144" s="38"/>
      <c r="C144" s="394"/>
      <c r="D144" s="394"/>
      <c r="E144" s="394"/>
      <c r="F144" s="396"/>
      <c r="G144" s="396"/>
      <c r="H144" s="396"/>
      <c r="I144" s="396"/>
      <c r="J144" s="396"/>
      <c r="K144" s="396"/>
      <c r="L144" s="396"/>
      <c r="M144" s="394"/>
      <c r="N144" s="394"/>
      <c r="O144" s="394"/>
      <c r="R144" s="255"/>
      <c r="S144" s="4"/>
      <c r="T144" s="4"/>
      <c r="U144" s="4"/>
      <c r="V144" s="4"/>
      <c r="W144" s="4"/>
      <c r="X144" s="4"/>
    </row>
    <row r="145" spans="1:24" s="204" customFormat="1" x14ac:dyDescent="0.2">
      <c r="A145" s="282"/>
      <c r="B145" s="38"/>
      <c r="C145" s="394"/>
      <c r="D145" s="394"/>
      <c r="E145" s="394"/>
      <c r="F145" s="396"/>
      <c r="G145" s="396"/>
      <c r="H145" s="396"/>
      <c r="I145" s="396"/>
      <c r="J145" s="396"/>
      <c r="K145" s="396"/>
      <c r="L145" s="396"/>
      <c r="M145" s="394"/>
      <c r="N145" s="394"/>
      <c r="O145" s="394"/>
      <c r="R145" s="255"/>
      <c r="S145" s="4"/>
      <c r="T145" s="4"/>
      <c r="U145" s="4"/>
      <c r="V145" s="4"/>
      <c r="W145" s="4"/>
      <c r="X145" s="4"/>
    </row>
    <row r="146" spans="1:24" s="204" customFormat="1" x14ac:dyDescent="0.2">
      <c r="A146" s="282"/>
      <c r="B146" s="38"/>
      <c r="C146" s="394"/>
      <c r="D146" s="394"/>
      <c r="E146" s="394"/>
      <c r="F146" s="396"/>
      <c r="G146" s="396"/>
      <c r="H146" s="396"/>
      <c r="I146" s="396"/>
      <c r="J146" s="396"/>
      <c r="K146" s="396"/>
      <c r="L146" s="396"/>
      <c r="M146" s="394"/>
      <c r="N146" s="394"/>
      <c r="O146" s="394"/>
      <c r="R146" s="255"/>
      <c r="S146" s="4"/>
      <c r="T146" s="4"/>
      <c r="U146" s="4"/>
      <c r="V146" s="4"/>
      <c r="W146" s="4"/>
      <c r="X146" s="4"/>
    </row>
    <row r="147" spans="1:24" s="204" customFormat="1" x14ac:dyDescent="0.2">
      <c r="A147" s="282"/>
      <c r="B147" s="38"/>
      <c r="C147" s="394"/>
      <c r="D147" s="394"/>
      <c r="E147" s="394"/>
      <c r="F147" s="396"/>
      <c r="G147" s="396"/>
      <c r="H147" s="396"/>
      <c r="I147" s="396"/>
      <c r="J147" s="396"/>
      <c r="K147" s="396"/>
      <c r="L147" s="396"/>
      <c r="M147" s="394"/>
      <c r="N147" s="394"/>
      <c r="O147" s="394"/>
      <c r="R147" s="255"/>
      <c r="S147" s="4"/>
      <c r="T147" s="4"/>
      <c r="U147" s="4"/>
      <c r="V147" s="4"/>
      <c r="W147" s="4"/>
      <c r="X147" s="4"/>
    </row>
    <row r="148" spans="1:24" s="204" customFormat="1" x14ac:dyDescent="0.2">
      <c r="A148" s="282"/>
      <c r="B148" s="38"/>
      <c r="C148" s="394"/>
      <c r="D148" s="394"/>
      <c r="E148" s="394"/>
      <c r="F148" s="396"/>
      <c r="G148" s="396"/>
      <c r="H148" s="396"/>
      <c r="I148" s="396"/>
      <c r="J148" s="396"/>
      <c r="K148" s="396"/>
      <c r="L148" s="396"/>
      <c r="M148" s="394"/>
      <c r="N148" s="394"/>
      <c r="O148" s="394"/>
      <c r="R148" s="255"/>
      <c r="S148" s="4"/>
      <c r="T148" s="4"/>
      <c r="U148" s="4"/>
      <c r="V148" s="4"/>
      <c r="W148" s="4"/>
      <c r="X148" s="4"/>
    </row>
    <row r="149" spans="1:24" s="204" customFormat="1" x14ac:dyDescent="0.2">
      <c r="A149" s="282"/>
      <c r="B149" s="38"/>
      <c r="C149" s="394"/>
      <c r="D149" s="394"/>
      <c r="E149" s="394"/>
      <c r="F149" s="396"/>
      <c r="G149" s="396"/>
      <c r="H149" s="396"/>
      <c r="I149" s="396"/>
      <c r="J149" s="396"/>
      <c r="K149" s="396"/>
      <c r="L149" s="396"/>
      <c r="M149" s="394"/>
      <c r="N149" s="394"/>
      <c r="O149" s="394"/>
      <c r="R149" s="255"/>
      <c r="S149" s="4"/>
      <c r="T149" s="4"/>
      <c r="U149" s="4"/>
      <c r="V149" s="4"/>
      <c r="W149" s="4"/>
      <c r="X149" s="4"/>
    </row>
    <row r="150" spans="1:24" s="204" customFormat="1" x14ac:dyDescent="0.2">
      <c r="A150" s="282"/>
      <c r="B150" s="38"/>
      <c r="C150" s="394"/>
      <c r="D150" s="394"/>
      <c r="E150" s="394"/>
      <c r="F150" s="396"/>
      <c r="G150" s="396"/>
      <c r="H150" s="396"/>
      <c r="I150" s="396"/>
      <c r="J150" s="396"/>
      <c r="K150" s="396"/>
      <c r="L150" s="396"/>
      <c r="M150" s="394"/>
      <c r="N150" s="394"/>
      <c r="O150" s="394"/>
      <c r="R150" s="255"/>
      <c r="S150" s="4"/>
      <c r="T150" s="4"/>
      <c r="U150" s="4"/>
      <c r="V150" s="4"/>
      <c r="W150" s="4"/>
      <c r="X150" s="4"/>
    </row>
    <row r="151" spans="1:24" s="204" customFormat="1" x14ac:dyDescent="0.2">
      <c r="A151" s="282"/>
      <c r="B151" s="38"/>
      <c r="C151" s="394"/>
      <c r="D151" s="394"/>
      <c r="E151" s="394"/>
      <c r="F151" s="396"/>
      <c r="G151" s="396"/>
      <c r="H151" s="396"/>
      <c r="I151" s="396"/>
      <c r="J151" s="396"/>
      <c r="K151" s="396"/>
      <c r="L151" s="396"/>
      <c r="M151" s="394"/>
      <c r="N151" s="394"/>
      <c r="O151" s="394"/>
      <c r="R151" s="255"/>
      <c r="S151" s="4"/>
      <c r="T151" s="4"/>
      <c r="U151" s="4"/>
      <c r="V151" s="4"/>
      <c r="W151" s="4"/>
      <c r="X151" s="4"/>
    </row>
    <row r="152" spans="1:24" s="204" customFormat="1" x14ac:dyDescent="0.2">
      <c r="A152" s="282"/>
      <c r="B152" s="38"/>
      <c r="C152" s="394"/>
      <c r="D152" s="394"/>
      <c r="E152" s="394"/>
      <c r="F152" s="396"/>
      <c r="G152" s="396"/>
      <c r="H152" s="396"/>
      <c r="I152" s="396"/>
      <c r="J152" s="396"/>
      <c r="K152" s="396"/>
      <c r="L152" s="396"/>
      <c r="M152" s="394"/>
      <c r="N152" s="394"/>
      <c r="O152" s="394"/>
      <c r="R152" s="255"/>
      <c r="S152" s="4"/>
      <c r="T152" s="4"/>
      <c r="U152" s="4"/>
      <c r="V152" s="4"/>
      <c r="W152" s="4"/>
      <c r="X152" s="4"/>
    </row>
    <row r="153" spans="1:24" s="204" customFormat="1" x14ac:dyDescent="0.2">
      <c r="A153" s="282"/>
      <c r="B153" s="38"/>
      <c r="C153" s="394"/>
      <c r="D153" s="394"/>
      <c r="E153" s="394"/>
      <c r="F153" s="396"/>
      <c r="G153" s="396"/>
      <c r="H153" s="396"/>
      <c r="I153" s="396"/>
      <c r="J153" s="396"/>
      <c r="K153" s="396"/>
      <c r="L153" s="396"/>
      <c r="M153" s="394"/>
      <c r="N153" s="394"/>
      <c r="O153" s="394"/>
      <c r="R153" s="255"/>
      <c r="S153" s="4"/>
      <c r="T153" s="4"/>
      <c r="U153" s="4"/>
      <c r="V153" s="4"/>
      <c r="W153" s="4"/>
      <c r="X153" s="4"/>
    </row>
    <row r="154" spans="1:24" s="204" customFormat="1" x14ac:dyDescent="0.2">
      <c r="A154" s="282"/>
      <c r="B154" s="38"/>
      <c r="C154" s="394"/>
      <c r="D154" s="394"/>
      <c r="E154" s="394"/>
      <c r="F154" s="396"/>
      <c r="G154" s="396"/>
      <c r="H154" s="396"/>
      <c r="I154" s="396"/>
      <c r="J154" s="396"/>
      <c r="K154" s="396"/>
      <c r="L154" s="396"/>
      <c r="M154" s="394"/>
      <c r="N154" s="394"/>
      <c r="O154" s="394"/>
      <c r="R154" s="255"/>
      <c r="S154" s="4"/>
      <c r="T154" s="4"/>
      <c r="U154" s="4"/>
      <c r="V154" s="4"/>
      <c r="W154" s="4"/>
      <c r="X154" s="4"/>
    </row>
    <row r="155" spans="1:24" s="204" customFormat="1" x14ac:dyDescent="0.2">
      <c r="A155" s="282"/>
      <c r="B155" s="38"/>
      <c r="C155" s="394"/>
      <c r="D155" s="394"/>
      <c r="E155" s="394"/>
      <c r="F155" s="396"/>
      <c r="G155" s="396"/>
      <c r="H155" s="396"/>
      <c r="I155" s="396"/>
      <c r="J155" s="396"/>
      <c r="K155" s="396"/>
      <c r="L155" s="396"/>
      <c r="M155" s="394"/>
      <c r="N155" s="394"/>
      <c r="O155" s="394"/>
      <c r="R155" s="255"/>
      <c r="S155" s="4"/>
      <c r="T155" s="4"/>
      <c r="U155" s="4"/>
      <c r="V155" s="4"/>
      <c r="W155" s="4"/>
      <c r="X155" s="4"/>
    </row>
    <row r="156" spans="1:24" s="204" customFormat="1" x14ac:dyDescent="0.2">
      <c r="A156" s="282"/>
      <c r="B156" s="38"/>
      <c r="C156" s="394"/>
      <c r="D156" s="394"/>
      <c r="E156" s="394"/>
      <c r="F156" s="396"/>
      <c r="G156" s="396"/>
      <c r="H156" s="396"/>
      <c r="I156" s="396"/>
      <c r="J156" s="396"/>
      <c r="K156" s="396"/>
      <c r="L156" s="396"/>
      <c r="M156" s="394"/>
      <c r="N156" s="394"/>
      <c r="O156" s="394"/>
      <c r="R156" s="255"/>
      <c r="S156" s="4"/>
      <c r="T156" s="4"/>
      <c r="U156" s="4"/>
      <c r="V156" s="4"/>
      <c r="W156" s="4"/>
      <c r="X156" s="4"/>
    </row>
    <row r="157" spans="1:24" x14ac:dyDescent="0.2">
      <c r="P157" s="38"/>
      <c r="Q157" s="38"/>
      <c r="R157" s="255"/>
      <c r="S157" s="32"/>
      <c r="T157" s="32"/>
      <c r="U157" s="32"/>
      <c r="V157" s="32"/>
      <c r="W157" s="32"/>
      <c r="X157" s="32"/>
    </row>
    <row r="158" spans="1:24" x14ac:dyDescent="0.2">
      <c r="P158" s="38"/>
      <c r="Q158" s="38"/>
      <c r="R158" s="255"/>
      <c r="S158" s="32"/>
      <c r="T158" s="32"/>
      <c r="U158" s="32"/>
      <c r="V158" s="32"/>
      <c r="W158" s="32"/>
      <c r="X158" s="32"/>
    </row>
    <row r="159" spans="1:24" x14ac:dyDescent="0.2">
      <c r="P159" s="38"/>
      <c r="Q159" s="38"/>
      <c r="R159" s="255"/>
      <c r="S159" s="32"/>
      <c r="T159" s="32"/>
      <c r="U159" s="32"/>
      <c r="V159" s="32"/>
      <c r="W159" s="32"/>
      <c r="X159" s="32"/>
    </row>
    <row r="160" spans="1:24" x14ac:dyDescent="0.2">
      <c r="P160" s="38"/>
      <c r="Q160" s="38"/>
      <c r="R160" s="255"/>
      <c r="S160" s="32"/>
      <c r="T160" s="32"/>
      <c r="U160" s="32"/>
      <c r="V160" s="32"/>
      <c r="W160" s="32"/>
      <c r="X160" s="32"/>
    </row>
    <row r="161" spans="1:245" x14ac:dyDescent="0.2"/>
    <row r="162" spans="1:245" ht="16.5" customHeight="1" x14ac:dyDescent="0.2">
      <c r="B162" s="172" t="s">
        <v>86</v>
      </c>
    </row>
    <row r="163" spans="1:245" ht="16.5" customHeight="1" x14ac:dyDescent="0.25">
      <c r="B163" s="172" t="s">
        <v>87</v>
      </c>
    </row>
    <row r="164" spans="1:245" x14ac:dyDescent="0.2"/>
    <row r="165" spans="1:245" ht="15" x14ac:dyDescent="0.2">
      <c r="B165" s="113"/>
    </row>
    <row r="166" spans="1:245" s="242" customFormat="1" x14ac:dyDescent="0.2">
      <c r="A166" s="410"/>
      <c r="B166" s="3"/>
      <c r="C166" s="3"/>
      <c r="D166" s="3"/>
      <c r="J166" s="3"/>
      <c r="K166" s="3"/>
      <c r="R166" s="410"/>
    </row>
    <row r="167" spans="1:245" s="242" customFormat="1" ht="14.25" x14ac:dyDescent="0.2">
      <c r="A167" s="410"/>
      <c r="B167" s="522" t="s">
        <v>192</v>
      </c>
      <c r="C167" s="522"/>
      <c r="D167" s="522"/>
      <c r="E167" s="522"/>
      <c r="F167" s="522"/>
      <c r="G167" s="522"/>
      <c r="H167" s="522"/>
      <c r="I167" s="522"/>
      <c r="J167" s="522"/>
      <c r="K167" s="522"/>
      <c r="L167" s="522"/>
      <c r="M167" s="522"/>
      <c r="N167" s="522"/>
      <c r="O167" s="522"/>
      <c r="P167" s="522"/>
      <c r="Q167" s="522"/>
      <c r="R167" s="179"/>
      <c r="S167" s="406"/>
      <c r="T167" s="406"/>
      <c r="U167" s="406"/>
      <c r="V167" s="406"/>
      <c r="W167" s="406"/>
      <c r="X167" s="406"/>
      <c r="Y167" s="406"/>
      <c r="Z167" s="406"/>
      <c r="AA167" s="406"/>
      <c r="AB167" s="406"/>
      <c r="IG167" s="406"/>
      <c r="IH167" s="406"/>
      <c r="II167" s="406"/>
      <c r="IJ167" s="406"/>
      <c r="IK167" s="406"/>
    </row>
    <row r="168" spans="1:245" s="242" customFormat="1" ht="14.25" x14ac:dyDescent="0.2">
      <c r="A168" s="410"/>
      <c r="B168" s="522" t="s">
        <v>191</v>
      </c>
      <c r="C168" s="522"/>
      <c r="D168" s="522"/>
      <c r="E168" s="522"/>
      <c r="F168" s="522"/>
      <c r="G168" s="522"/>
      <c r="H168" s="522"/>
      <c r="I168" s="522"/>
      <c r="J168" s="522"/>
      <c r="K168" s="522"/>
      <c r="L168" s="522"/>
      <c r="M168" s="522"/>
      <c r="N168" s="522"/>
      <c r="O168" s="522"/>
      <c r="P168" s="522"/>
      <c r="Q168" s="522"/>
      <c r="R168" s="179"/>
      <c r="S168" s="406"/>
      <c r="T168" s="406"/>
      <c r="U168" s="406"/>
      <c r="V168" s="406"/>
      <c r="W168" s="406"/>
      <c r="X168" s="406"/>
      <c r="Y168" s="406"/>
      <c r="Z168" s="406"/>
      <c r="AA168" s="406"/>
      <c r="AB168" s="406"/>
      <c r="IG168" s="406"/>
      <c r="IH168" s="406"/>
      <c r="II168" s="406"/>
      <c r="IJ168" s="406"/>
      <c r="IK168" s="406"/>
    </row>
    <row r="169" spans="1:245" s="242" customFormat="1" ht="15.75" customHeight="1" x14ac:dyDescent="0.2">
      <c r="A169" s="410"/>
      <c r="B169" s="409"/>
      <c r="C169" s="409"/>
      <c r="D169" s="409"/>
      <c r="E169" s="409"/>
      <c r="F169" s="409"/>
      <c r="G169" s="409"/>
      <c r="H169" s="409"/>
      <c r="I169" s="409"/>
      <c r="J169" s="409"/>
      <c r="K169" s="409"/>
      <c r="L169" s="409"/>
      <c r="M169" s="409"/>
      <c r="N169" s="409"/>
      <c r="O169" s="409"/>
      <c r="P169" s="409"/>
      <c r="Q169" s="409"/>
      <c r="R169" s="179"/>
      <c r="S169" s="406"/>
      <c r="T169" s="406"/>
      <c r="U169" s="406"/>
      <c r="V169" s="406"/>
      <c r="W169" s="406"/>
      <c r="X169" s="406"/>
      <c r="Y169" s="406"/>
      <c r="Z169" s="406"/>
      <c r="AA169" s="406"/>
      <c r="AB169" s="406"/>
      <c r="IG169" s="406"/>
      <c r="IH169" s="406"/>
      <c r="II169" s="406"/>
      <c r="IJ169" s="406"/>
      <c r="IK169" s="406"/>
    </row>
    <row r="170" spans="1:245" s="6" customFormat="1" ht="15.75" customHeight="1" x14ac:dyDescent="0.2">
      <c r="A170" s="284"/>
      <c r="B170" s="500" t="s">
        <v>9</v>
      </c>
      <c r="C170" s="500"/>
      <c r="D170" s="500"/>
      <c r="E170" s="500"/>
      <c r="F170" s="500"/>
      <c r="G170" s="500"/>
      <c r="H170" s="500"/>
      <c r="I170" s="500"/>
      <c r="J170" s="500"/>
      <c r="K170" s="500"/>
      <c r="L170" s="500"/>
      <c r="M170" s="500"/>
      <c r="N170" s="500"/>
      <c r="O170" s="500"/>
      <c r="P170" s="500"/>
      <c r="Q170" s="500"/>
      <c r="R170" s="284"/>
    </row>
    <row r="171" spans="1:245" s="242" customFormat="1" x14ac:dyDescent="0.2">
      <c r="A171" s="456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137"/>
      <c r="M171" s="137"/>
      <c r="N171" s="137"/>
      <c r="O171" s="137"/>
      <c r="P171" s="137"/>
      <c r="Q171" s="137"/>
      <c r="R171" s="456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  <c r="BT171" s="137"/>
      <c r="BU171" s="137"/>
      <c r="BV171" s="137"/>
      <c r="BW171" s="137"/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37"/>
      <c r="CN171" s="137"/>
      <c r="CO171" s="137"/>
      <c r="CP171" s="137"/>
      <c r="CQ171" s="137"/>
      <c r="CR171" s="137"/>
      <c r="CS171" s="137"/>
      <c r="CT171" s="137"/>
      <c r="CU171" s="137"/>
      <c r="CV171" s="137"/>
      <c r="CW171" s="137"/>
      <c r="CX171" s="137"/>
      <c r="CY171" s="137"/>
      <c r="CZ171" s="137"/>
      <c r="DA171" s="137"/>
      <c r="DB171" s="137"/>
      <c r="DC171" s="137"/>
      <c r="DD171" s="137"/>
      <c r="DE171" s="137"/>
      <c r="DF171" s="137"/>
      <c r="DG171" s="137"/>
      <c r="DH171" s="137"/>
      <c r="DI171" s="137"/>
      <c r="DJ171" s="137"/>
      <c r="DK171" s="137"/>
      <c r="DL171" s="137"/>
      <c r="DM171" s="137"/>
      <c r="DN171" s="137"/>
      <c r="DO171" s="137"/>
      <c r="DP171" s="137"/>
      <c r="DQ171" s="137"/>
      <c r="DR171" s="137"/>
      <c r="DS171" s="137"/>
      <c r="DT171" s="137"/>
      <c r="DU171" s="137"/>
      <c r="DV171" s="137"/>
      <c r="DW171" s="137"/>
      <c r="DX171" s="137"/>
      <c r="DY171" s="137"/>
      <c r="DZ171" s="137"/>
      <c r="EA171" s="137"/>
      <c r="EB171" s="137"/>
      <c r="EC171" s="137"/>
      <c r="ED171" s="137"/>
      <c r="EE171" s="137"/>
      <c r="EF171" s="137"/>
      <c r="EG171" s="137"/>
      <c r="EH171" s="137"/>
      <c r="EI171" s="137"/>
      <c r="EJ171" s="137"/>
      <c r="EK171" s="137"/>
      <c r="EL171" s="137"/>
      <c r="EM171" s="137"/>
      <c r="EN171" s="137"/>
      <c r="EO171" s="137"/>
      <c r="EP171" s="137"/>
      <c r="EQ171" s="137"/>
      <c r="ER171" s="137"/>
      <c r="ES171" s="137"/>
      <c r="ET171" s="137"/>
      <c r="EU171" s="137"/>
      <c r="EV171" s="137"/>
      <c r="EW171" s="137"/>
      <c r="EX171" s="137"/>
      <c r="EY171" s="137"/>
      <c r="EZ171" s="137"/>
      <c r="FA171" s="137"/>
      <c r="FB171" s="137"/>
      <c r="FC171" s="137"/>
      <c r="FD171" s="137"/>
      <c r="FE171" s="137"/>
      <c r="FF171" s="137"/>
      <c r="FG171" s="137"/>
      <c r="FH171" s="137"/>
      <c r="FI171" s="137"/>
      <c r="FJ171" s="137"/>
      <c r="FK171" s="137"/>
      <c r="FL171" s="137"/>
      <c r="FM171" s="137"/>
      <c r="FN171" s="137"/>
      <c r="FO171" s="137"/>
      <c r="FP171" s="137"/>
      <c r="FQ171" s="137"/>
      <c r="FR171" s="137"/>
      <c r="FS171" s="137"/>
      <c r="FT171" s="137"/>
      <c r="FU171" s="137"/>
      <c r="FV171" s="137"/>
      <c r="FW171" s="137"/>
      <c r="FX171" s="137"/>
      <c r="FY171" s="137"/>
      <c r="FZ171" s="137"/>
      <c r="GA171" s="137"/>
      <c r="GB171" s="137"/>
      <c r="GC171" s="137"/>
      <c r="GD171" s="137"/>
      <c r="GE171" s="137"/>
      <c r="GF171" s="137"/>
      <c r="GG171" s="137"/>
      <c r="GH171" s="137"/>
      <c r="GI171" s="137"/>
      <c r="GJ171" s="137"/>
      <c r="GK171" s="137"/>
      <c r="GL171" s="137"/>
      <c r="GM171" s="137"/>
      <c r="GN171" s="137"/>
      <c r="GO171" s="137"/>
      <c r="GP171" s="137"/>
      <c r="GQ171" s="137"/>
      <c r="GR171" s="137"/>
      <c r="GS171" s="137"/>
      <c r="GT171" s="137"/>
      <c r="GU171" s="137"/>
      <c r="GV171" s="137"/>
      <c r="GW171" s="137"/>
      <c r="GX171" s="137"/>
      <c r="GY171" s="137"/>
      <c r="GZ171" s="137"/>
      <c r="HA171" s="137"/>
      <c r="HB171" s="137"/>
      <c r="HC171" s="137"/>
      <c r="HD171" s="137"/>
      <c r="HE171" s="137"/>
      <c r="HF171" s="137"/>
      <c r="HG171" s="137"/>
      <c r="HH171" s="137"/>
      <c r="HI171" s="137"/>
      <c r="HJ171" s="137"/>
      <c r="HK171" s="137"/>
      <c r="HL171" s="137"/>
      <c r="HM171" s="137"/>
      <c r="HN171" s="137"/>
      <c r="HO171" s="137"/>
      <c r="HP171" s="137"/>
      <c r="HQ171" s="137"/>
      <c r="HR171" s="137"/>
      <c r="HS171" s="137"/>
      <c r="HT171" s="137"/>
      <c r="HU171" s="137"/>
      <c r="HV171" s="137"/>
      <c r="HW171" s="137"/>
      <c r="HX171" s="137"/>
      <c r="HY171" s="137"/>
      <c r="HZ171" s="137"/>
      <c r="IA171" s="137"/>
      <c r="IB171" s="137"/>
      <c r="IC171" s="137"/>
      <c r="ID171" s="137"/>
      <c r="IE171" s="137"/>
      <c r="IF171" s="137"/>
      <c r="IG171" s="137"/>
      <c r="IH171" s="137"/>
      <c r="II171" s="137"/>
      <c r="IJ171" s="137"/>
      <c r="IK171" s="137"/>
    </row>
    <row r="172" spans="1:245" s="242" customFormat="1" ht="16.5" customHeight="1" x14ac:dyDescent="0.2">
      <c r="A172" s="410"/>
      <c r="B172" s="138" t="s">
        <v>190</v>
      </c>
      <c r="C172" s="3"/>
      <c r="D172" s="3"/>
      <c r="J172" s="3"/>
      <c r="K172" s="3"/>
      <c r="R172" s="410"/>
    </row>
    <row r="173" spans="1:245" s="242" customFormat="1" ht="16.5" customHeight="1" x14ac:dyDescent="0.2">
      <c r="A173" s="410"/>
      <c r="B173" s="138" t="s">
        <v>189</v>
      </c>
      <c r="C173" s="3"/>
      <c r="D173" s="3"/>
      <c r="J173" s="3"/>
      <c r="K173" s="3"/>
      <c r="R173" s="410"/>
    </row>
    <row r="174" spans="1:245" s="242" customFormat="1" ht="16.5" customHeight="1" x14ac:dyDescent="0.2">
      <c r="A174" s="410"/>
      <c r="B174" s="138" t="s">
        <v>158</v>
      </c>
      <c r="C174" s="3"/>
      <c r="D174" s="3"/>
      <c r="J174" s="3"/>
      <c r="K174" s="3"/>
      <c r="R174" s="410"/>
    </row>
    <row r="175" spans="1:245" s="242" customFormat="1" ht="16.5" customHeight="1" x14ac:dyDescent="0.2">
      <c r="A175" s="410"/>
      <c r="B175" s="138" t="s">
        <v>188</v>
      </c>
      <c r="C175" s="3"/>
      <c r="D175" s="3"/>
      <c r="J175" s="3"/>
      <c r="K175" s="3"/>
      <c r="R175" s="410"/>
    </row>
    <row r="176" spans="1:245" s="242" customFormat="1" ht="16.5" customHeight="1" x14ac:dyDescent="0.2">
      <c r="A176" s="410"/>
      <c r="B176" s="138" t="s">
        <v>187</v>
      </c>
      <c r="C176" s="3"/>
      <c r="D176" s="3"/>
      <c r="J176" s="3"/>
      <c r="K176" s="3"/>
      <c r="R176" s="410"/>
    </row>
    <row r="177" spans="1:245" s="242" customFormat="1" ht="16.5" customHeight="1" x14ac:dyDescent="0.2">
      <c r="A177" s="410"/>
      <c r="B177" s="138" t="s">
        <v>162</v>
      </c>
      <c r="C177" s="3"/>
      <c r="D177" s="3"/>
      <c r="J177" s="3"/>
      <c r="K177" s="3"/>
      <c r="R177" s="410"/>
    </row>
    <row r="178" spans="1:245" s="242" customFormat="1" ht="16.5" customHeight="1" x14ac:dyDescent="0.2">
      <c r="A178" s="410"/>
      <c r="B178" s="138" t="s">
        <v>186</v>
      </c>
      <c r="C178" s="3"/>
      <c r="D178" s="3"/>
      <c r="J178" s="3"/>
      <c r="K178" s="3"/>
      <c r="R178" s="410"/>
    </row>
    <row r="179" spans="1:245" s="242" customFormat="1" ht="16.5" customHeight="1" x14ac:dyDescent="0.2">
      <c r="A179" s="410"/>
      <c r="B179" s="138" t="s">
        <v>185</v>
      </c>
      <c r="C179" s="3"/>
      <c r="D179" s="3"/>
      <c r="J179" s="3"/>
      <c r="K179" s="3"/>
      <c r="R179" s="410"/>
    </row>
    <row r="180" spans="1:245" s="242" customFormat="1" ht="24" customHeight="1" x14ac:dyDescent="0.2">
      <c r="A180" s="410"/>
      <c r="B180" s="133" t="s">
        <v>13</v>
      </c>
      <c r="C180" s="3"/>
      <c r="D180" s="3"/>
      <c r="J180" s="3"/>
      <c r="K180" s="3"/>
      <c r="R180" s="410"/>
    </row>
    <row r="181" spans="1:245" s="242" customFormat="1" ht="16.5" customHeight="1" x14ac:dyDescent="0.2">
      <c r="A181" s="456"/>
      <c r="B181" s="94" t="s">
        <v>184</v>
      </c>
      <c r="C181" s="38"/>
      <c r="D181" s="38"/>
      <c r="E181" s="137"/>
      <c r="F181" s="137"/>
      <c r="G181" s="137"/>
      <c r="H181" s="137"/>
      <c r="I181" s="137"/>
      <c r="J181" s="38"/>
      <c r="K181" s="38"/>
      <c r="L181" s="137"/>
      <c r="M181" s="137"/>
      <c r="N181" s="137"/>
      <c r="O181" s="137"/>
      <c r="P181" s="137"/>
      <c r="Q181" s="137"/>
      <c r="R181" s="456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  <c r="CM181" s="137"/>
      <c r="CN181" s="137"/>
      <c r="CO181" s="137"/>
      <c r="CP181" s="137"/>
      <c r="CQ181" s="137"/>
      <c r="CR181" s="137"/>
      <c r="CS181" s="137"/>
      <c r="CT181" s="137"/>
      <c r="CU181" s="137"/>
      <c r="CV181" s="137"/>
      <c r="CW181" s="137"/>
      <c r="CX181" s="137"/>
      <c r="CY181" s="137"/>
      <c r="CZ181" s="137"/>
      <c r="DA181" s="137"/>
      <c r="DB181" s="137"/>
      <c r="DC181" s="137"/>
      <c r="DD181" s="137"/>
      <c r="DE181" s="137"/>
      <c r="DF181" s="137"/>
      <c r="DG181" s="137"/>
      <c r="DH181" s="137"/>
      <c r="DI181" s="137"/>
      <c r="DJ181" s="137"/>
      <c r="DK181" s="137"/>
      <c r="DL181" s="137"/>
      <c r="DM181" s="137"/>
      <c r="DN181" s="137"/>
      <c r="DO181" s="137"/>
      <c r="DP181" s="137"/>
      <c r="DQ181" s="137"/>
      <c r="DR181" s="137"/>
      <c r="DS181" s="137"/>
      <c r="DT181" s="137"/>
      <c r="DU181" s="137"/>
      <c r="DV181" s="137"/>
      <c r="DW181" s="137"/>
      <c r="DX181" s="137"/>
      <c r="DY181" s="137"/>
      <c r="DZ181" s="137"/>
      <c r="EA181" s="137"/>
      <c r="EB181" s="137"/>
      <c r="EC181" s="137"/>
      <c r="ED181" s="137"/>
      <c r="EE181" s="137"/>
      <c r="EF181" s="137"/>
      <c r="EG181" s="137"/>
      <c r="EH181" s="137"/>
      <c r="EI181" s="137"/>
      <c r="EJ181" s="137"/>
      <c r="EK181" s="137"/>
      <c r="EL181" s="137"/>
      <c r="EM181" s="137"/>
      <c r="EN181" s="137"/>
      <c r="EO181" s="137"/>
      <c r="EP181" s="137"/>
      <c r="EQ181" s="137"/>
      <c r="ER181" s="137"/>
      <c r="ES181" s="137"/>
      <c r="ET181" s="137"/>
      <c r="EU181" s="137"/>
      <c r="EV181" s="137"/>
      <c r="EW181" s="137"/>
      <c r="EX181" s="137"/>
      <c r="EY181" s="137"/>
      <c r="EZ181" s="137"/>
      <c r="FA181" s="137"/>
      <c r="FB181" s="137"/>
      <c r="FC181" s="137"/>
      <c r="FD181" s="137"/>
      <c r="FE181" s="137"/>
      <c r="FF181" s="137"/>
      <c r="FG181" s="137"/>
      <c r="FH181" s="137"/>
      <c r="FI181" s="137"/>
      <c r="FJ181" s="137"/>
      <c r="FK181" s="137"/>
      <c r="FL181" s="137"/>
      <c r="FM181" s="137"/>
      <c r="FN181" s="137"/>
      <c r="FO181" s="137"/>
      <c r="FP181" s="137"/>
      <c r="FQ181" s="137"/>
      <c r="FR181" s="137"/>
      <c r="FS181" s="137"/>
      <c r="FT181" s="137"/>
      <c r="FU181" s="137"/>
      <c r="FV181" s="137"/>
      <c r="FW181" s="137"/>
      <c r="FX181" s="137"/>
      <c r="FY181" s="137"/>
      <c r="FZ181" s="137"/>
      <c r="GA181" s="137"/>
      <c r="GB181" s="137"/>
      <c r="GC181" s="137"/>
      <c r="GD181" s="137"/>
      <c r="GE181" s="137"/>
      <c r="GF181" s="137"/>
      <c r="GG181" s="137"/>
      <c r="GH181" s="137"/>
      <c r="GI181" s="137"/>
      <c r="GJ181" s="137"/>
      <c r="GK181" s="137"/>
      <c r="GL181" s="137"/>
      <c r="GM181" s="137"/>
      <c r="GN181" s="137"/>
      <c r="GO181" s="137"/>
      <c r="GP181" s="137"/>
      <c r="GQ181" s="137"/>
      <c r="GR181" s="137"/>
      <c r="GS181" s="137"/>
      <c r="GT181" s="137"/>
      <c r="GU181" s="137"/>
      <c r="GV181" s="137"/>
      <c r="GW181" s="137"/>
      <c r="GX181" s="137"/>
      <c r="GY181" s="137"/>
      <c r="GZ181" s="137"/>
      <c r="HA181" s="137"/>
      <c r="HB181" s="137"/>
      <c r="HC181" s="137"/>
      <c r="HD181" s="137"/>
      <c r="HE181" s="137"/>
      <c r="HF181" s="137"/>
      <c r="HG181" s="137"/>
      <c r="HH181" s="137"/>
      <c r="HI181" s="137"/>
      <c r="HJ181" s="137"/>
      <c r="HK181" s="137"/>
      <c r="HL181" s="137"/>
      <c r="HM181" s="137"/>
      <c r="HN181" s="137"/>
      <c r="HO181" s="137"/>
      <c r="HP181" s="137"/>
      <c r="HQ181" s="137"/>
      <c r="HR181" s="137"/>
      <c r="HS181" s="137"/>
      <c r="HT181" s="137"/>
      <c r="HU181" s="137"/>
      <c r="HV181" s="137"/>
      <c r="HW181" s="137"/>
      <c r="HX181" s="137"/>
      <c r="HY181" s="137"/>
      <c r="HZ181" s="137"/>
      <c r="IA181" s="137"/>
      <c r="IB181" s="137"/>
      <c r="IC181" s="137"/>
      <c r="ID181" s="137"/>
      <c r="IE181" s="137"/>
      <c r="IF181" s="137"/>
      <c r="IG181" s="137"/>
      <c r="IH181" s="137"/>
      <c r="II181" s="137"/>
      <c r="IJ181" s="137"/>
      <c r="IK181" s="137"/>
    </row>
    <row r="182" spans="1:245" s="242" customFormat="1" ht="16.5" customHeight="1" x14ac:dyDescent="0.2">
      <c r="A182" s="456"/>
      <c r="B182" s="138" t="s">
        <v>183</v>
      </c>
      <c r="C182" s="38"/>
      <c r="D182" s="38"/>
      <c r="E182" s="137"/>
      <c r="F182" s="137"/>
      <c r="G182" s="137"/>
      <c r="H182" s="137"/>
      <c r="I182" s="137"/>
      <c r="J182" s="38"/>
      <c r="K182" s="38"/>
      <c r="L182" s="137"/>
      <c r="M182" s="137"/>
      <c r="N182" s="137"/>
      <c r="O182" s="137"/>
      <c r="P182" s="137"/>
      <c r="Q182" s="137"/>
      <c r="R182" s="456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  <c r="BT182" s="137"/>
      <c r="BU182" s="137"/>
      <c r="BV182" s="137"/>
      <c r="BW182" s="137"/>
      <c r="BX182" s="137"/>
      <c r="BY182" s="137"/>
      <c r="BZ182" s="137"/>
      <c r="CA182" s="137"/>
      <c r="CB182" s="137"/>
      <c r="CC182" s="137"/>
      <c r="CD182" s="137"/>
      <c r="CE182" s="137"/>
      <c r="CF182" s="137"/>
      <c r="CG182" s="137"/>
      <c r="CH182" s="137"/>
      <c r="CI182" s="137"/>
      <c r="CJ182" s="137"/>
      <c r="CK182" s="137"/>
      <c r="CL182" s="137"/>
      <c r="CM182" s="137"/>
      <c r="CN182" s="137"/>
      <c r="CO182" s="137"/>
      <c r="CP182" s="137"/>
      <c r="CQ182" s="137"/>
      <c r="CR182" s="137"/>
      <c r="CS182" s="137"/>
      <c r="CT182" s="137"/>
      <c r="CU182" s="137"/>
      <c r="CV182" s="137"/>
      <c r="CW182" s="137"/>
      <c r="CX182" s="137"/>
      <c r="CY182" s="137"/>
      <c r="CZ182" s="137"/>
      <c r="DA182" s="137"/>
      <c r="DB182" s="137"/>
      <c r="DC182" s="137"/>
      <c r="DD182" s="137"/>
      <c r="DE182" s="137"/>
      <c r="DF182" s="137"/>
      <c r="DG182" s="137"/>
      <c r="DH182" s="137"/>
      <c r="DI182" s="137"/>
      <c r="DJ182" s="137"/>
      <c r="DK182" s="137"/>
      <c r="DL182" s="137"/>
      <c r="DM182" s="137"/>
      <c r="DN182" s="137"/>
      <c r="DO182" s="137"/>
      <c r="DP182" s="137"/>
      <c r="DQ182" s="137"/>
      <c r="DR182" s="137"/>
      <c r="DS182" s="137"/>
      <c r="DT182" s="137"/>
      <c r="DU182" s="137"/>
      <c r="DV182" s="137"/>
      <c r="DW182" s="137"/>
      <c r="DX182" s="137"/>
      <c r="DY182" s="137"/>
      <c r="DZ182" s="137"/>
      <c r="EA182" s="137"/>
      <c r="EB182" s="137"/>
      <c r="EC182" s="137"/>
      <c r="ED182" s="137"/>
      <c r="EE182" s="137"/>
      <c r="EF182" s="137"/>
      <c r="EG182" s="137"/>
      <c r="EH182" s="137"/>
      <c r="EI182" s="137"/>
      <c r="EJ182" s="137"/>
      <c r="EK182" s="137"/>
      <c r="EL182" s="137"/>
      <c r="EM182" s="137"/>
      <c r="EN182" s="137"/>
      <c r="EO182" s="137"/>
      <c r="EP182" s="137"/>
      <c r="EQ182" s="137"/>
      <c r="ER182" s="137"/>
      <c r="ES182" s="137"/>
      <c r="ET182" s="137"/>
      <c r="EU182" s="137"/>
      <c r="EV182" s="137"/>
      <c r="EW182" s="137"/>
      <c r="EX182" s="137"/>
      <c r="EY182" s="137"/>
      <c r="EZ182" s="137"/>
      <c r="FA182" s="137"/>
      <c r="FB182" s="137"/>
      <c r="FC182" s="137"/>
      <c r="FD182" s="137"/>
      <c r="FE182" s="137"/>
      <c r="FF182" s="137"/>
      <c r="FG182" s="137"/>
      <c r="FH182" s="137"/>
      <c r="FI182" s="137"/>
      <c r="FJ182" s="137"/>
      <c r="FK182" s="137"/>
      <c r="FL182" s="137"/>
      <c r="FM182" s="137"/>
      <c r="FN182" s="137"/>
      <c r="FO182" s="137"/>
      <c r="FP182" s="137"/>
      <c r="FQ182" s="137"/>
      <c r="FR182" s="137"/>
      <c r="FS182" s="137"/>
      <c r="FT182" s="137"/>
      <c r="FU182" s="137"/>
      <c r="FV182" s="137"/>
      <c r="FW182" s="137"/>
      <c r="FX182" s="137"/>
      <c r="FY182" s="137"/>
      <c r="FZ182" s="137"/>
      <c r="GA182" s="137"/>
      <c r="GB182" s="137"/>
      <c r="GC182" s="137"/>
      <c r="GD182" s="137"/>
      <c r="GE182" s="137"/>
      <c r="GF182" s="137"/>
      <c r="GG182" s="137"/>
      <c r="GH182" s="137"/>
      <c r="GI182" s="137"/>
      <c r="GJ182" s="137"/>
      <c r="GK182" s="137"/>
      <c r="GL182" s="137"/>
      <c r="GM182" s="137"/>
      <c r="GN182" s="137"/>
      <c r="GO182" s="137"/>
      <c r="GP182" s="137"/>
      <c r="GQ182" s="137"/>
      <c r="GR182" s="137"/>
      <c r="GS182" s="137"/>
      <c r="GT182" s="137"/>
      <c r="GU182" s="137"/>
      <c r="GV182" s="137"/>
      <c r="GW182" s="137"/>
      <c r="GX182" s="137"/>
      <c r="GY182" s="137"/>
      <c r="GZ182" s="137"/>
      <c r="HA182" s="137"/>
      <c r="HB182" s="137"/>
      <c r="HC182" s="137"/>
      <c r="HD182" s="137"/>
      <c r="HE182" s="137"/>
      <c r="HF182" s="137"/>
      <c r="HG182" s="137"/>
      <c r="HH182" s="137"/>
      <c r="HI182" s="137"/>
      <c r="HJ182" s="137"/>
      <c r="HK182" s="137"/>
      <c r="HL182" s="137"/>
      <c r="HM182" s="137"/>
      <c r="HN182" s="137"/>
      <c r="HO182" s="137"/>
      <c r="HP182" s="137"/>
      <c r="HQ182" s="137"/>
      <c r="HR182" s="137"/>
      <c r="HS182" s="137"/>
      <c r="HT182" s="137"/>
      <c r="HU182" s="137"/>
      <c r="HV182" s="137"/>
      <c r="HW182" s="137"/>
      <c r="HX182" s="137"/>
      <c r="HY182" s="137"/>
      <c r="HZ182" s="137"/>
      <c r="IA182" s="137"/>
      <c r="IB182" s="137"/>
      <c r="IC182" s="137"/>
      <c r="ID182" s="137"/>
      <c r="IE182" s="137"/>
      <c r="IF182" s="137"/>
      <c r="IG182" s="137"/>
      <c r="IH182" s="137"/>
      <c r="II182" s="137"/>
      <c r="IJ182" s="137"/>
      <c r="IK182" s="137"/>
    </row>
    <row r="183" spans="1:245" s="242" customFormat="1" ht="16.5" customHeight="1" x14ac:dyDescent="0.2">
      <c r="A183" s="456"/>
      <c r="B183" s="94" t="s">
        <v>182</v>
      </c>
      <c r="C183" s="38"/>
      <c r="D183" s="38"/>
      <c r="E183" s="137"/>
      <c r="F183" s="137"/>
      <c r="G183" s="137"/>
      <c r="H183" s="137"/>
      <c r="I183" s="137"/>
      <c r="J183" s="38"/>
      <c r="K183" s="38"/>
      <c r="L183" s="137"/>
      <c r="M183" s="137"/>
      <c r="N183" s="137"/>
      <c r="O183" s="137"/>
      <c r="P183" s="137"/>
      <c r="Q183" s="137"/>
      <c r="R183" s="456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  <c r="BT183" s="137"/>
      <c r="BU183" s="137"/>
      <c r="BV183" s="137"/>
      <c r="BW183" s="137"/>
      <c r="BX183" s="137"/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7"/>
      <c r="CM183" s="137"/>
      <c r="CN183" s="137"/>
      <c r="CO183" s="137"/>
      <c r="CP183" s="137"/>
      <c r="CQ183" s="137"/>
      <c r="CR183" s="137"/>
      <c r="CS183" s="137"/>
      <c r="CT183" s="137"/>
      <c r="CU183" s="137"/>
      <c r="CV183" s="137"/>
      <c r="CW183" s="137"/>
      <c r="CX183" s="137"/>
      <c r="CY183" s="137"/>
      <c r="CZ183" s="137"/>
      <c r="DA183" s="137"/>
      <c r="DB183" s="137"/>
      <c r="DC183" s="137"/>
      <c r="DD183" s="137"/>
      <c r="DE183" s="137"/>
      <c r="DF183" s="137"/>
      <c r="DG183" s="137"/>
      <c r="DH183" s="137"/>
      <c r="DI183" s="137"/>
      <c r="DJ183" s="137"/>
      <c r="DK183" s="137"/>
      <c r="DL183" s="137"/>
      <c r="DM183" s="137"/>
      <c r="DN183" s="137"/>
      <c r="DO183" s="137"/>
      <c r="DP183" s="137"/>
      <c r="DQ183" s="137"/>
      <c r="DR183" s="137"/>
      <c r="DS183" s="137"/>
      <c r="DT183" s="137"/>
      <c r="DU183" s="137"/>
      <c r="DV183" s="137"/>
      <c r="DW183" s="137"/>
      <c r="DX183" s="137"/>
      <c r="DY183" s="137"/>
      <c r="DZ183" s="137"/>
      <c r="EA183" s="137"/>
      <c r="EB183" s="137"/>
      <c r="EC183" s="137"/>
      <c r="ED183" s="137"/>
      <c r="EE183" s="137"/>
      <c r="EF183" s="137"/>
      <c r="EG183" s="137"/>
      <c r="EH183" s="137"/>
      <c r="EI183" s="137"/>
      <c r="EJ183" s="137"/>
      <c r="EK183" s="137"/>
      <c r="EL183" s="137"/>
      <c r="EM183" s="137"/>
      <c r="EN183" s="137"/>
      <c r="EO183" s="137"/>
      <c r="EP183" s="137"/>
      <c r="EQ183" s="137"/>
      <c r="ER183" s="137"/>
      <c r="ES183" s="137"/>
      <c r="ET183" s="137"/>
      <c r="EU183" s="137"/>
      <c r="EV183" s="137"/>
      <c r="EW183" s="137"/>
      <c r="EX183" s="137"/>
      <c r="EY183" s="137"/>
      <c r="EZ183" s="137"/>
      <c r="FA183" s="137"/>
      <c r="FB183" s="137"/>
      <c r="FC183" s="137"/>
      <c r="FD183" s="137"/>
      <c r="FE183" s="137"/>
      <c r="FF183" s="137"/>
      <c r="FG183" s="137"/>
      <c r="FH183" s="137"/>
      <c r="FI183" s="137"/>
      <c r="FJ183" s="137"/>
      <c r="FK183" s="137"/>
      <c r="FL183" s="137"/>
      <c r="FM183" s="137"/>
      <c r="FN183" s="137"/>
      <c r="FO183" s="137"/>
      <c r="FP183" s="137"/>
      <c r="FQ183" s="137"/>
      <c r="FR183" s="137"/>
      <c r="FS183" s="137"/>
      <c r="FT183" s="137"/>
      <c r="FU183" s="137"/>
      <c r="FV183" s="137"/>
      <c r="FW183" s="137"/>
      <c r="FX183" s="137"/>
      <c r="FY183" s="137"/>
      <c r="FZ183" s="137"/>
      <c r="GA183" s="137"/>
      <c r="GB183" s="137"/>
      <c r="GC183" s="137"/>
      <c r="GD183" s="137"/>
      <c r="GE183" s="137"/>
      <c r="GF183" s="137"/>
      <c r="GG183" s="137"/>
      <c r="GH183" s="137"/>
      <c r="GI183" s="137"/>
      <c r="GJ183" s="137"/>
      <c r="GK183" s="137"/>
      <c r="GL183" s="137"/>
      <c r="GM183" s="137"/>
      <c r="GN183" s="137"/>
      <c r="GO183" s="137"/>
      <c r="GP183" s="137"/>
      <c r="GQ183" s="137"/>
      <c r="GR183" s="137"/>
      <c r="GS183" s="137"/>
      <c r="GT183" s="137"/>
      <c r="GU183" s="137"/>
      <c r="GV183" s="137"/>
      <c r="GW183" s="137"/>
      <c r="GX183" s="137"/>
      <c r="GY183" s="137"/>
      <c r="GZ183" s="137"/>
      <c r="HA183" s="137"/>
      <c r="HB183" s="137"/>
      <c r="HC183" s="137"/>
      <c r="HD183" s="137"/>
      <c r="HE183" s="137"/>
      <c r="HF183" s="137"/>
      <c r="HG183" s="137"/>
      <c r="HH183" s="137"/>
      <c r="HI183" s="137"/>
      <c r="HJ183" s="137"/>
      <c r="HK183" s="137"/>
      <c r="HL183" s="137"/>
      <c r="HM183" s="137"/>
      <c r="HN183" s="137"/>
      <c r="HO183" s="137"/>
      <c r="HP183" s="137"/>
      <c r="HQ183" s="137"/>
      <c r="HR183" s="137"/>
      <c r="HS183" s="137"/>
      <c r="HT183" s="137"/>
      <c r="HU183" s="137"/>
      <c r="HV183" s="137"/>
      <c r="HW183" s="137"/>
      <c r="HX183" s="137"/>
      <c r="HY183" s="137"/>
      <c r="HZ183" s="137"/>
      <c r="IA183" s="137"/>
      <c r="IB183" s="137"/>
      <c r="IC183" s="137"/>
      <c r="ID183" s="137"/>
      <c r="IE183" s="137"/>
      <c r="IF183" s="137"/>
      <c r="IG183" s="137"/>
      <c r="IH183" s="137"/>
      <c r="II183" s="137"/>
      <c r="IJ183" s="137"/>
      <c r="IK183" s="137"/>
    </row>
    <row r="184" spans="1:245" s="242" customFormat="1" ht="16.5" customHeight="1" x14ac:dyDescent="0.2">
      <c r="A184" s="456"/>
      <c r="B184" s="94" t="s">
        <v>181</v>
      </c>
      <c r="C184" s="38"/>
      <c r="D184" s="38"/>
      <c r="E184" s="137"/>
      <c r="F184" s="137"/>
      <c r="G184" s="137"/>
      <c r="H184" s="137"/>
      <c r="I184" s="137"/>
      <c r="J184" s="38"/>
      <c r="K184" s="38"/>
      <c r="L184" s="137"/>
      <c r="M184" s="137"/>
      <c r="N184" s="137"/>
      <c r="O184" s="137"/>
      <c r="P184" s="137"/>
      <c r="Q184" s="137"/>
      <c r="R184" s="456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  <c r="BT184" s="137"/>
      <c r="BU184" s="137"/>
      <c r="BV184" s="137"/>
      <c r="BW184" s="137"/>
      <c r="BX184" s="137"/>
      <c r="BY184" s="137"/>
      <c r="BZ184" s="137"/>
      <c r="CA184" s="137"/>
      <c r="CB184" s="137"/>
      <c r="CC184" s="137"/>
      <c r="CD184" s="137"/>
      <c r="CE184" s="137"/>
      <c r="CF184" s="137"/>
      <c r="CG184" s="137"/>
      <c r="CH184" s="137"/>
      <c r="CI184" s="137"/>
      <c r="CJ184" s="137"/>
      <c r="CK184" s="137"/>
      <c r="CL184" s="137"/>
      <c r="CM184" s="137"/>
      <c r="CN184" s="137"/>
      <c r="CO184" s="137"/>
      <c r="CP184" s="137"/>
      <c r="CQ184" s="137"/>
      <c r="CR184" s="137"/>
      <c r="CS184" s="137"/>
      <c r="CT184" s="137"/>
      <c r="CU184" s="137"/>
      <c r="CV184" s="137"/>
      <c r="CW184" s="137"/>
      <c r="CX184" s="137"/>
      <c r="CY184" s="137"/>
      <c r="CZ184" s="137"/>
      <c r="DA184" s="137"/>
      <c r="DB184" s="137"/>
      <c r="DC184" s="137"/>
      <c r="DD184" s="137"/>
      <c r="DE184" s="137"/>
      <c r="DF184" s="137"/>
      <c r="DG184" s="137"/>
      <c r="DH184" s="137"/>
      <c r="DI184" s="137"/>
      <c r="DJ184" s="137"/>
      <c r="DK184" s="137"/>
      <c r="DL184" s="137"/>
      <c r="DM184" s="137"/>
      <c r="DN184" s="137"/>
      <c r="DO184" s="137"/>
      <c r="DP184" s="137"/>
      <c r="DQ184" s="137"/>
      <c r="DR184" s="137"/>
      <c r="DS184" s="137"/>
      <c r="DT184" s="137"/>
      <c r="DU184" s="137"/>
      <c r="DV184" s="137"/>
      <c r="DW184" s="137"/>
      <c r="DX184" s="137"/>
      <c r="DY184" s="137"/>
      <c r="DZ184" s="137"/>
      <c r="EA184" s="137"/>
      <c r="EB184" s="137"/>
      <c r="EC184" s="137"/>
      <c r="ED184" s="137"/>
      <c r="EE184" s="137"/>
      <c r="EF184" s="137"/>
      <c r="EG184" s="137"/>
      <c r="EH184" s="137"/>
      <c r="EI184" s="137"/>
      <c r="EJ184" s="137"/>
      <c r="EK184" s="137"/>
      <c r="EL184" s="137"/>
      <c r="EM184" s="137"/>
      <c r="EN184" s="137"/>
      <c r="EO184" s="137"/>
      <c r="EP184" s="137"/>
      <c r="EQ184" s="137"/>
      <c r="ER184" s="137"/>
      <c r="ES184" s="137"/>
      <c r="ET184" s="137"/>
      <c r="EU184" s="137"/>
      <c r="EV184" s="137"/>
      <c r="EW184" s="137"/>
      <c r="EX184" s="137"/>
      <c r="EY184" s="137"/>
      <c r="EZ184" s="137"/>
      <c r="FA184" s="137"/>
      <c r="FB184" s="137"/>
      <c r="FC184" s="137"/>
      <c r="FD184" s="137"/>
      <c r="FE184" s="137"/>
      <c r="FF184" s="137"/>
      <c r="FG184" s="137"/>
      <c r="FH184" s="137"/>
      <c r="FI184" s="137"/>
      <c r="FJ184" s="137"/>
      <c r="FK184" s="137"/>
      <c r="FL184" s="137"/>
      <c r="FM184" s="137"/>
      <c r="FN184" s="137"/>
      <c r="FO184" s="137"/>
      <c r="FP184" s="137"/>
      <c r="FQ184" s="137"/>
      <c r="FR184" s="137"/>
      <c r="FS184" s="137"/>
      <c r="FT184" s="137"/>
      <c r="FU184" s="137"/>
      <c r="FV184" s="137"/>
      <c r="FW184" s="137"/>
      <c r="FX184" s="137"/>
      <c r="FY184" s="137"/>
      <c r="FZ184" s="137"/>
      <c r="GA184" s="137"/>
      <c r="GB184" s="137"/>
      <c r="GC184" s="137"/>
      <c r="GD184" s="137"/>
      <c r="GE184" s="137"/>
      <c r="GF184" s="137"/>
      <c r="GG184" s="137"/>
      <c r="GH184" s="137"/>
      <c r="GI184" s="137"/>
      <c r="GJ184" s="137"/>
      <c r="GK184" s="137"/>
      <c r="GL184" s="137"/>
      <c r="GM184" s="137"/>
      <c r="GN184" s="137"/>
      <c r="GO184" s="137"/>
      <c r="GP184" s="137"/>
      <c r="GQ184" s="137"/>
      <c r="GR184" s="137"/>
      <c r="GS184" s="137"/>
      <c r="GT184" s="137"/>
      <c r="GU184" s="137"/>
      <c r="GV184" s="137"/>
      <c r="GW184" s="137"/>
      <c r="GX184" s="137"/>
      <c r="GY184" s="137"/>
      <c r="GZ184" s="137"/>
      <c r="HA184" s="137"/>
      <c r="HB184" s="137"/>
      <c r="HC184" s="137"/>
      <c r="HD184" s="137"/>
      <c r="HE184" s="137"/>
      <c r="HF184" s="137"/>
      <c r="HG184" s="137"/>
      <c r="HH184" s="137"/>
      <c r="HI184" s="137"/>
      <c r="HJ184" s="137"/>
      <c r="HK184" s="137"/>
      <c r="HL184" s="137"/>
      <c r="HM184" s="137"/>
      <c r="HN184" s="137"/>
      <c r="HO184" s="137"/>
      <c r="HP184" s="137"/>
      <c r="HQ184" s="137"/>
      <c r="HR184" s="137"/>
      <c r="HS184" s="137"/>
      <c r="HT184" s="137"/>
      <c r="HU184" s="137"/>
      <c r="HV184" s="137"/>
      <c r="HW184" s="137"/>
      <c r="HX184" s="137"/>
      <c r="HY184" s="137"/>
      <c r="HZ184" s="137"/>
      <c r="IA184" s="137"/>
      <c r="IB184" s="137"/>
      <c r="IC184" s="137"/>
      <c r="ID184" s="137"/>
      <c r="IE184" s="137"/>
      <c r="IF184" s="137"/>
      <c r="IG184" s="137"/>
      <c r="IH184" s="137"/>
      <c r="II184" s="137"/>
      <c r="IJ184" s="137"/>
      <c r="IK184" s="137"/>
    </row>
    <row r="185" spans="1:245" s="242" customFormat="1" ht="24" customHeight="1" x14ac:dyDescent="0.2">
      <c r="A185" s="456"/>
      <c r="B185" s="133" t="s">
        <v>171</v>
      </c>
      <c r="C185" s="38"/>
      <c r="D185" s="38"/>
      <c r="E185" s="137"/>
      <c r="F185" s="137"/>
      <c r="G185" s="137"/>
      <c r="H185" s="137"/>
      <c r="I185" s="137"/>
      <c r="J185" s="38"/>
      <c r="K185" s="38"/>
      <c r="L185" s="137"/>
      <c r="M185" s="137"/>
      <c r="N185" s="137"/>
      <c r="O185" s="137"/>
      <c r="P185" s="137"/>
      <c r="Q185" s="137"/>
      <c r="R185" s="456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  <c r="BT185" s="137"/>
      <c r="BU185" s="137"/>
      <c r="BV185" s="137"/>
      <c r="BW185" s="137"/>
      <c r="BX185" s="137"/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7"/>
      <c r="CM185" s="137"/>
      <c r="CN185" s="137"/>
      <c r="CO185" s="137"/>
      <c r="CP185" s="137"/>
      <c r="CQ185" s="137"/>
      <c r="CR185" s="137"/>
      <c r="CS185" s="137"/>
      <c r="CT185" s="137"/>
      <c r="CU185" s="137"/>
      <c r="CV185" s="137"/>
      <c r="CW185" s="137"/>
      <c r="CX185" s="137"/>
      <c r="CY185" s="137"/>
      <c r="CZ185" s="137"/>
      <c r="DA185" s="137"/>
      <c r="DB185" s="137"/>
      <c r="DC185" s="137"/>
      <c r="DD185" s="137"/>
      <c r="DE185" s="137"/>
      <c r="DF185" s="137"/>
      <c r="DG185" s="137"/>
      <c r="DH185" s="137"/>
      <c r="DI185" s="137"/>
      <c r="DJ185" s="137"/>
      <c r="DK185" s="137"/>
      <c r="DL185" s="137"/>
      <c r="DM185" s="137"/>
      <c r="DN185" s="137"/>
      <c r="DO185" s="137"/>
      <c r="DP185" s="137"/>
      <c r="DQ185" s="137"/>
      <c r="DR185" s="137"/>
      <c r="DS185" s="137"/>
      <c r="DT185" s="137"/>
      <c r="DU185" s="137"/>
      <c r="DV185" s="137"/>
      <c r="DW185" s="137"/>
      <c r="DX185" s="137"/>
      <c r="DY185" s="137"/>
      <c r="DZ185" s="137"/>
      <c r="EA185" s="137"/>
      <c r="EB185" s="137"/>
      <c r="EC185" s="137"/>
      <c r="ED185" s="137"/>
      <c r="EE185" s="137"/>
      <c r="EF185" s="137"/>
      <c r="EG185" s="137"/>
      <c r="EH185" s="137"/>
      <c r="EI185" s="137"/>
      <c r="EJ185" s="137"/>
      <c r="EK185" s="137"/>
      <c r="EL185" s="137"/>
      <c r="EM185" s="137"/>
      <c r="EN185" s="137"/>
      <c r="EO185" s="137"/>
      <c r="EP185" s="137"/>
      <c r="EQ185" s="137"/>
      <c r="ER185" s="137"/>
      <c r="ES185" s="137"/>
      <c r="ET185" s="137"/>
      <c r="EU185" s="137"/>
      <c r="EV185" s="137"/>
      <c r="EW185" s="137"/>
      <c r="EX185" s="137"/>
      <c r="EY185" s="137"/>
      <c r="EZ185" s="137"/>
      <c r="FA185" s="137"/>
      <c r="FB185" s="137"/>
      <c r="FC185" s="137"/>
      <c r="FD185" s="137"/>
      <c r="FE185" s="137"/>
      <c r="FF185" s="137"/>
      <c r="FG185" s="137"/>
      <c r="FH185" s="137"/>
      <c r="FI185" s="137"/>
      <c r="FJ185" s="137"/>
      <c r="FK185" s="137"/>
      <c r="FL185" s="137"/>
      <c r="FM185" s="137"/>
      <c r="FN185" s="137"/>
      <c r="FO185" s="137"/>
      <c r="FP185" s="137"/>
      <c r="FQ185" s="137"/>
      <c r="FR185" s="137"/>
      <c r="FS185" s="137"/>
      <c r="FT185" s="137"/>
      <c r="FU185" s="137"/>
      <c r="FV185" s="137"/>
      <c r="FW185" s="137"/>
      <c r="FX185" s="137"/>
      <c r="FY185" s="137"/>
      <c r="FZ185" s="137"/>
      <c r="GA185" s="137"/>
      <c r="GB185" s="137"/>
      <c r="GC185" s="137"/>
      <c r="GD185" s="137"/>
      <c r="GE185" s="137"/>
      <c r="GF185" s="137"/>
      <c r="GG185" s="137"/>
      <c r="GH185" s="137"/>
      <c r="GI185" s="137"/>
      <c r="GJ185" s="137"/>
      <c r="GK185" s="137"/>
      <c r="GL185" s="137"/>
      <c r="GM185" s="137"/>
      <c r="GN185" s="137"/>
      <c r="GO185" s="137"/>
      <c r="GP185" s="137"/>
      <c r="GQ185" s="137"/>
      <c r="GR185" s="137"/>
      <c r="GS185" s="137"/>
      <c r="GT185" s="137"/>
      <c r="GU185" s="137"/>
      <c r="GV185" s="137"/>
      <c r="GW185" s="137"/>
      <c r="GX185" s="137"/>
      <c r="GY185" s="137"/>
      <c r="GZ185" s="137"/>
      <c r="HA185" s="137"/>
      <c r="HB185" s="137"/>
      <c r="HC185" s="137"/>
      <c r="HD185" s="137"/>
      <c r="HE185" s="137"/>
      <c r="HF185" s="137"/>
      <c r="HG185" s="137"/>
      <c r="HH185" s="137"/>
      <c r="HI185" s="137"/>
      <c r="HJ185" s="137"/>
      <c r="HK185" s="137"/>
      <c r="HL185" s="137"/>
      <c r="HM185" s="137"/>
      <c r="HN185" s="137"/>
      <c r="HO185" s="137"/>
      <c r="HP185" s="137"/>
      <c r="HQ185" s="137"/>
      <c r="HR185" s="137"/>
      <c r="HS185" s="137"/>
      <c r="HT185" s="137"/>
      <c r="HU185" s="137"/>
      <c r="HV185" s="137"/>
      <c r="HW185" s="137"/>
      <c r="HX185" s="137"/>
      <c r="HY185" s="137"/>
      <c r="HZ185" s="137"/>
      <c r="IA185" s="137"/>
      <c r="IB185" s="137"/>
      <c r="IC185" s="137"/>
      <c r="ID185" s="137"/>
      <c r="IE185" s="137"/>
      <c r="IF185" s="137"/>
      <c r="IG185" s="137"/>
      <c r="IH185" s="137"/>
      <c r="II185" s="137"/>
      <c r="IJ185" s="137"/>
      <c r="IK185" s="137"/>
    </row>
    <row r="186" spans="1:245" s="35" customFormat="1" ht="6" customHeight="1" x14ac:dyDescent="0.2">
      <c r="A186" s="289"/>
      <c r="B186" s="14"/>
      <c r="C186" s="16"/>
      <c r="D186" s="16"/>
      <c r="E186" s="16"/>
      <c r="F186" s="1"/>
      <c r="G186" s="1"/>
      <c r="H186" s="1"/>
      <c r="I186" s="1"/>
      <c r="J186" s="1"/>
      <c r="K186" s="1"/>
      <c r="L186" s="1"/>
      <c r="M186" s="16"/>
      <c r="N186" s="16"/>
      <c r="O186" s="1"/>
      <c r="P186" s="1"/>
      <c r="Q186" s="1"/>
      <c r="R186" s="260"/>
      <c r="S186" s="34"/>
      <c r="T186" s="34"/>
      <c r="U186" s="34"/>
      <c r="V186" s="34"/>
      <c r="W186" s="34"/>
      <c r="X186" s="34"/>
      <c r="Y186" s="34"/>
    </row>
    <row r="187" spans="1:245" s="35" customFormat="1" ht="6" customHeight="1" x14ac:dyDescent="0.2">
      <c r="A187" s="289"/>
      <c r="B187" s="14"/>
      <c r="C187" s="16"/>
      <c r="D187" s="16"/>
      <c r="E187" s="16"/>
      <c r="F187" s="1"/>
      <c r="G187" s="1"/>
      <c r="H187" s="1"/>
      <c r="I187" s="1"/>
      <c r="J187" s="1"/>
      <c r="K187" s="1"/>
      <c r="L187" s="1"/>
      <c r="M187" s="16"/>
      <c r="N187" s="16"/>
      <c r="O187" s="1"/>
      <c r="P187" s="1"/>
      <c r="Q187" s="1"/>
      <c r="R187" s="260"/>
      <c r="S187" s="34"/>
      <c r="T187" s="34"/>
      <c r="U187" s="34"/>
      <c r="V187" s="34"/>
      <c r="W187" s="34"/>
      <c r="X187" s="34"/>
      <c r="Y187" s="34"/>
    </row>
    <row r="188" spans="1:245" s="455" customFormat="1" ht="15.75" customHeight="1" x14ac:dyDescent="0.2">
      <c r="A188" s="288"/>
      <c r="B188" s="632" t="s">
        <v>1</v>
      </c>
      <c r="C188" s="636"/>
      <c r="D188" s="404" t="s">
        <v>7</v>
      </c>
      <c r="E188" s="624" t="s">
        <v>8</v>
      </c>
      <c r="F188" s="625"/>
      <c r="G188" s="625"/>
      <c r="H188" s="625"/>
      <c r="I188" s="625"/>
      <c r="J188" s="625"/>
      <c r="K188" s="625"/>
      <c r="L188" s="625"/>
      <c r="M188" s="625"/>
      <c r="N188" s="626"/>
      <c r="O188" s="405" t="s">
        <v>3</v>
      </c>
      <c r="P188" s="404" t="s">
        <v>4</v>
      </c>
      <c r="Q188" s="404" t="s">
        <v>2</v>
      </c>
      <c r="R188" s="269"/>
    </row>
    <row r="189" spans="1:245" ht="17.25" customHeight="1" x14ac:dyDescent="0.2">
      <c r="A189" s="267"/>
      <c r="B189" s="633">
        <v>1</v>
      </c>
      <c r="C189" s="633"/>
      <c r="D189" s="454">
        <v>1</v>
      </c>
      <c r="E189" s="638" t="s">
        <v>180</v>
      </c>
      <c r="F189" s="638"/>
      <c r="G189" s="638"/>
      <c r="H189" s="638"/>
      <c r="I189" s="638"/>
      <c r="J189" s="638"/>
      <c r="K189" s="638"/>
      <c r="L189" s="638"/>
      <c r="M189" s="638"/>
      <c r="N189" s="638"/>
      <c r="O189" s="167">
        <v>500</v>
      </c>
      <c r="P189" s="432">
        <f>(O189*D189)</f>
        <v>500</v>
      </c>
      <c r="Q189" s="47"/>
      <c r="R189" s="255"/>
      <c r="S189" s="32"/>
      <c r="T189" s="32"/>
      <c r="U189" s="32"/>
      <c r="V189" s="32"/>
      <c r="W189" s="32"/>
      <c r="X189" s="32"/>
      <c r="IH189" s="39" t="e">
        <f>#REF!</f>
        <v>#REF!</v>
      </c>
      <c r="II189" s="396" t="e">
        <f>IF(IH189&lt;&gt;0,IH189,"")</f>
        <v>#REF!</v>
      </c>
    </row>
    <row r="190" spans="1:245" ht="17.25" customHeight="1" x14ac:dyDescent="0.2">
      <c r="A190" s="267"/>
      <c r="B190" s="633">
        <v>2</v>
      </c>
      <c r="C190" s="633"/>
      <c r="D190" s="454">
        <v>2</v>
      </c>
      <c r="E190" s="638" t="s">
        <v>179</v>
      </c>
      <c r="F190" s="638"/>
      <c r="G190" s="638"/>
      <c r="H190" s="638"/>
      <c r="I190" s="638"/>
      <c r="J190" s="638"/>
      <c r="K190" s="638"/>
      <c r="L190" s="638"/>
      <c r="M190" s="638"/>
      <c r="N190" s="638"/>
      <c r="O190" s="167">
        <v>200</v>
      </c>
      <c r="P190" s="432">
        <f>(O190*D190)</f>
        <v>400</v>
      </c>
      <c r="Q190" s="47"/>
      <c r="R190" s="255"/>
      <c r="S190" s="32"/>
      <c r="T190" s="32"/>
      <c r="U190" s="32"/>
      <c r="V190" s="32"/>
      <c r="W190" s="32"/>
      <c r="X190" s="32"/>
      <c r="IH190" s="39" t="e">
        <f>#REF!</f>
        <v>#REF!</v>
      </c>
      <c r="II190" s="396" t="e">
        <f>IF(IH190&lt;&gt;0,IH190,"")</f>
        <v>#REF!</v>
      </c>
    </row>
    <row r="191" spans="1:245" ht="17.25" customHeight="1" x14ac:dyDescent="0.2">
      <c r="A191" s="267"/>
      <c r="B191" s="633">
        <v>3</v>
      </c>
      <c r="C191" s="633"/>
      <c r="D191" s="454">
        <v>1</v>
      </c>
      <c r="E191" s="638" t="s">
        <v>178</v>
      </c>
      <c r="F191" s="638"/>
      <c r="G191" s="638"/>
      <c r="H191" s="638"/>
      <c r="I191" s="638"/>
      <c r="J191" s="638"/>
      <c r="K191" s="638"/>
      <c r="L191" s="638"/>
      <c r="M191" s="638"/>
      <c r="N191" s="638"/>
      <c r="O191" s="167">
        <v>2000</v>
      </c>
      <c r="P191" s="432">
        <f>(O191*D191)</f>
        <v>2000</v>
      </c>
      <c r="Q191" s="47"/>
      <c r="R191" s="255"/>
      <c r="S191" s="32"/>
      <c r="T191" s="32"/>
      <c r="U191" s="32"/>
      <c r="V191" s="32"/>
      <c r="W191" s="32"/>
      <c r="X191" s="32"/>
      <c r="IH191" s="396" t="e">
        <f>#REF!</f>
        <v>#REF!</v>
      </c>
      <c r="II191" s="396" t="e">
        <f>IF(IH191&lt;&gt;0,IH191,"")</f>
        <v>#REF!</v>
      </c>
    </row>
    <row r="192" spans="1:245" ht="17.25" customHeight="1" x14ac:dyDescent="0.2">
      <c r="A192" s="267"/>
      <c r="B192" s="633">
        <v>4</v>
      </c>
      <c r="C192" s="633"/>
      <c r="D192" s="454">
        <v>1</v>
      </c>
      <c r="E192" s="638" t="s">
        <v>177</v>
      </c>
      <c r="F192" s="638"/>
      <c r="G192" s="638"/>
      <c r="H192" s="638"/>
      <c r="I192" s="638"/>
      <c r="J192" s="638"/>
      <c r="K192" s="638"/>
      <c r="L192" s="638"/>
      <c r="M192" s="638"/>
      <c r="N192" s="638"/>
      <c r="O192" s="167">
        <v>2000</v>
      </c>
      <c r="P192" s="432">
        <f>(O192*D192)</f>
        <v>2000</v>
      </c>
      <c r="Q192" s="47"/>
      <c r="R192" s="255"/>
      <c r="S192" s="32"/>
      <c r="T192" s="32"/>
      <c r="U192" s="32"/>
      <c r="V192" s="32"/>
      <c r="W192" s="32"/>
      <c r="X192" s="32"/>
      <c r="IH192" s="396" t="e">
        <f>#REF!</f>
        <v>#REF!</v>
      </c>
      <c r="II192" s="396" t="e">
        <f>IF(IH192&lt;&gt;0,IH192,"")</f>
        <v>#REF!</v>
      </c>
    </row>
    <row r="193" spans="1:242" ht="17.25" customHeight="1" x14ac:dyDescent="0.2">
      <c r="A193" s="267"/>
      <c r="B193" s="559"/>
      <c r="C193" s="560"/>
      <c r="D193" s="454"/>
      <c r="E193" s="453"/>
      <c r="F193" s="452"/>
      <c r="G193" s="452"/>
      <c r="H193" s="452"/>
      <c r="I193" s="452"/>
      <c r="J193" s="452"/>
      <c r="K193" s="452"/>
      <c r="L193" s="452"/>
      <c r="M193" s="452"/>
      <c r="N193" s="452"/>
      <c r="O193" s="451" t="s">
        <v>5</v>
      </c>
      <c r="P193" s="450">
        <f>SUM(P189:Q192)</f>
        <v>4900</v>
      </c>
      <c r="Q193" s="47"/>
      <c r="R193" s="255"/>
      <c r="S193" s="32"/>
      <c r="T193" s="32"/>
      <c r="U193" s="32"/>
      <c r="V193" s="32"/>
      <c r="W193" s="32"/>
      <c r="X193" s="32"/>
      <c r="IH193" s="38" t="str">
        <f>IF(IG193&lt;&gt;0,IG193,"")</f>
        <v/>
      </c>
    </row>
    <row r="194" spans="1:242" s="107" customFormat="1" ht="6" customHeight="1" x14ac:dyDescent="0.2">
      <c r="A194" s="267"/>
      <c r="B194" s="449"/>
      <c r="C194" s="166"/>
      <c r="D194" s="166"/>
      <c r="E194" s="166"/>
      <c r="F194" s="158"/>
      <c r="G194" s="158"/>
      <c r="H194" s="158"/>
      <c r="I194" s="158"/>
      <c r="J194" s="158"/>
      <c r="K194" s="158"/>
      <c r="L194" s="158"/>
      <c r="M194" s="166"/>
      <c r="N194" s="166"/>
      <c r="O194" s="166"/>
      <c r="P194" s="448"/>
      <c r="Q194" s="204"/>
      <c r="R194" s="278"/>
      <c r="S194" s="447"/>
      <c r="T194" s="447"/>
      <c r="U194" s="447"/>
      <c r="V194" s="447"/>
      <c r="W194" s="447"/>
      <c r="X194" s="447"/>
    </row>
    <row r="195" spans="1:242" s="86" customFormat="1" ht="21.75" customHeight="1" x14ac:dyDescent="0.2">
      <c r="A195" s="274"/>
      <c r="B195" s="446" t="s">
        <v>154</v>
      </c>
      <c r="C195" s="445"/>
      <c r="D195" s="445"/>
      <c r="E195" s="445"/>
      <c r="F195" s="445"/>
      <c r="G195" s="445"/>
      <c r="H195" s="445"/>
      <c r="I195" s="445"/>
      <c r="J195" s="445"/>
      <c r="K195" s="445"/>
      <c r="L195" s="445"/>
      <c r="M195" s="445"/>
      <c r="N195" s="445"/>
      <c r="O195" s="445"/>
      <c r="P195" s="445"/>
      <c r="Q195" s="310"/>
      <c r="R195" s="444"/>
      <c r="S195" s="443"/>
      <c r="T195" s="443"/>
      <c r="U195" s="443"/>
      <c r="V195" s="442"/>
      <c r="W195" s="36"/>
      <c r="X195" s="441"/>
    </row>
    <row r="196" spans="1:242" x14ac:dyDescent="0.2">
      <c r="B196" s="133" t="str">
        <f>B111</f>
        <v>FAPESP, SETEMBRO DE 2015</v>
      </c>
    </row>
    <row r="197" spans="1:242" x14ac:dyDescent="0.2"/>
    <row r="198" spans="1:242" x14ac:dyDescent="0.2"/>
    <row r="199" spans="1:242" x14ac:dyDescent="0.2"/>
    <row r="200" spans="1:242" x14ac:dyDescent="0.2"/>
    <row r="201" spans="1:242" x14ac:dyDescent="0.2"/>
    <row r="202" spans="1:242" x14ac:dyDescent="0.2"/>
    <row r="203" spans="1:242" x14ac:dyDescent="0.2"/>
    <row r="204" spans="1:242" x14ac:dyDescent="0.2"/>
    <row r="205" spans="1:242" x14ac:dyDescent="0.2"/>
    <row r="206" spans="1:242" x14ac:dyDescent="0.2"/>
    <row r="207" spans="1:242" x14ac:dyDescent="0.2"/>
    <row r="208" spans="1:242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</sheetData>
  <sheetProtection algorithmName="SHA-512" hashValue="E+Zjv/oPDKqOjAWapwl0gKF8DZrLEOmSq0FNlx0od8Ulnr+u/ugSr3dYXVAABeJxOd5yaSb+lih912LvQPN9dA==" saltValue="OZRvNwwOVw5D7vIosvgp4Q==" spinCount="100000" sheet="1" objects="1" scenarios="1"/>
  <mergeCells count="197">
    <mergeCell ref="E11:G11"/>
    <mergeCell ref="B16:C16"/>
    <mergeCell ref="E16:N16"/>
    <mergeCell ref="F9:Q9"/>
    <mergeCell ref="B17:C17"/>
    <mergeCell ref="B21:C21"/>
    <mergeCell ref="E21:N21"/>
    <mergeCell ref="B20:C20"/>
    <mergeCell ref="E20:N20"/>
    <mergeCell ref="B14:C14"/>
    <mergeCell ref="D14:G14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4:C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B28:C28"/>
    <mergeCell ref="E28:N28"/>
    <mergeCell ref="B29:C29"/>
    <mergeCell ref="B111:E111"/>
    <mergeCell ref="B168:Q168"/>
    <mergeCell ref="E77:N77"/>
    <mergeCell ref="B72:C72"/>
    <mergeCell ref="B76:C76"/>
    <mergeCell ref="E76:N76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77:C77"/>
    <mergeCell ref="B79:C79"/>
    <mergeCell ref="E79:N79"/>
    <mergeCell ref="B80:C80"/>
    <mergeCell ref="B85:C85"/>
    <mergeCell ref="E85:N85"/>
    <mergeCell ref="E78:N78"/>
    <mergeCell ref="B83:C83"/>
    <mergeCell ref="E83:N83"/>
    <mergeCell ref="B82:C82"/>
    <mergeCell ref="B170:Q170"/>
    <mergeCell ref="B167:Q167"/>
    <mergeCell ref="E80:N80"/>
    <mergeCell ref="B189:C189"/>
    <mergeCell ref="B190:C190"/>
    <mergeCell ref="E188:N188"/>
    <mergeCell ref="B95:C95"/>
    <mergeCell ref="E95:N95"/>
    <mergeCell ref="B96:C96"/>
    <mergeCell ref="E96:N96"/>
    <mergeCell ref="B104:C104"/>
    <mergeCell ref="E104:N104"/>
    <mergeCell ref="B105:C105"/>
    <mergeCell ref="B101:C101"/>
    <mergeCell ref="E101:N101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E29:N29"/>
    <mergeCell ref="B30:C30"/>
    <mergeCell ref="E30:N30"/>
    <mergeCell ref="B31:C31"/>
    <mergeCell ref="E31:N31"/>
    <mergeCell ref="B32:C32"/>
    <mergeCell ref="E32:N3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46:C46"/>
    <mergeCell ref="E46:N46"/>
    <mergeCell ref="B47:C47"/>
    <mergeCell ref="E47:N47"/>
    <mergeCell ref="B78:C78"/>
    <mergeCell ref="B66:C66"/>
    <mergeCell ref="B67:C67"/>
    <mergeCell ref="E53:N53"/>
    <mergeCell ref="B36:C36"/>
    <mergeCell ref="E36:N36"/>
    <mergeCell ref="B37:C37"/>
    <mergeCell ref="E37:N37"/>
    <mergeCell ref="B38:C38"/>
    <mergeCell ref="E38:N38"/>
    <mergeCell ref="B33:C33"/>
    <mergeCell ref="E33:N33"/>
    <mergeCell ref="B34:C34"/>
    <mergeCell ref="E34:N34"/>
    <mergeCell ref="B35:C35"/>
    <mergeCell ref="E35:N35"/>
    <mergeCell ref="B71:C71"/>
    <mergeCell ref="B39:C39"/>
    <mergeCell ref="E39:N39"/>
    <mergeCell ref="B87:C87"/>
    <mergeCell ref="E87:N87"/>
    <mergeCell ref="B88:C88"/>
    <mergeCell ref="E88:N88"/>
    <mergeCell ref="B40:C40"/>
    <mergeCell ref="E40:N40"/>
    <mergeCell ref="B41:C41"/>
    <mergeCell ref="E41:N41"/>
    <mergeCell ref="B86:C86"/>
    <mergeCell ref="E67:N67"/>
    <mergeCell ref="B65:C65"/>
    <mergeCell ref="E65:N65"/>
    <mergeCell ref="E64:N64"/>
    <mergeCell ref="B61:E61"/>
    <mergeCell ref="B53:C53"/>
    <mergeCell ref="B54:C54"/>
    <mergeCell ref="E58:N58"/>
    <mergeCell ref="B58:C58"/>
    <mergeCell ref="E56:N56"/>
    <mergeCell ref="B55:C55"/>
    <mergeCell ref="B60:Q60"/>
    <mergeCell ref="E100:N100"/>
    <mergeCell ref="B42:C42"/>
    <mergeCell ref="E42:N42"/>
    <mergeCell ref="B43:C43"/>
    <mergeCell ref="E43:N43"/>
    <mergeCell ref="B44:C44"/>
    <mergeCell ref="E44:N44"/>
    <mergeCell ref="B89:C89"/>
    <mergeCell ref="E89:N89"/>
    <mergeCell ref="E86:N86"/>
    <mergeCell ref="E81:N81"/>
    <mergeCell ref="E84:N84"/>
    <mergeCell ref="B84:C84"/>
    <mergeCell ref="E54:N54"/>
    <mergeCell ref="E55:N55"/>
    <mergeCell ref="B56:C56"/>
    <mergeCell ref="B57:C57"/>
    <mergeCell ref="E57:N57"/>
    <mergeCell ref="E72:N72"/>
    <mergeCell ref="B73:C73"/>
    <mergeCell ref="B69:C69"/>
    <mergeCell ref="E69:N69"/>
    <mergeCell ref="B70:C70"/>
    <mergeCell ref="E70:N70"/>
    <mergeCell ref="B100:C100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93:C93"/>
    <mergeCell ref="E93:N93"/>
    <mergeCell ref="B94:C94"/>
    <mergeCell ref="E94:N94"/>
    <mergeCell ref="B90:C90"/>
    <mergeCell ref="E90:N90"/>
    <mergeCell ref="B91:C91"/>
    <mergeCell ref="E91:N91"/>
    <mergeCell ref="B92:C92"/>
    <mergeCell ref="E92:N92"/>
    <mergeCell ref="B75:C75"/>
    <mergeCell ref="E75:N75"/>
    <mergeCell ref="E51:N51"/>
  </mergeCells>
  <conditionalFormatting sqref="P59">
    <cfRule type="cellIs" dxfId="14" priority="10" stopIfTrue="1" operator="equal">
      <formula>"INDIQUE A MOEDA"</formula>
    </cfRule>
  </conditionalFormatting>
  <conditionalFormatting sqref="O65:O108 O17:O58">
    <cfRule type="cellIs" dxfId="13" priority="9" stopIfTrue="1" operator="equal">
      <formula>0</formula>
    </cfRule>
  </conditionalFormatting>
  <conditionalFormatting sqref="P193">
    <cfRule type="cellIs" dxfId="12" priority="8" stopIfTrue="1" operator="equal">
      <formula>0</formula>
    </cfRule>
  </conditionalFormatting>
  <conditionalFormatting sqref="P189:P192">
    <cfRule type="cellIs" dxfId="11" priority="7" stopIfTrue="1" operator="equal">
      <formula>0</formula>
    </cfRule>
  </conditionalFormatting>
  <conditionalFormatting sqref="P65:P108 P17:P58 D14 F14">
    <cfRule type="cellIs" dxfId="10" priority="6" stopIfTrue="1" operator="equal">
      <formula>""</formula>
    </cfRule>
  </conditionalFormatting>
  <conditionalFormatting sqref="D65:D108 D17:D58">
    <cfRule type="cellIs" dxfId="9" priority="5" stopIfTrue="1" operator="equal">
      <formula>0</formula>
    </cfRule>
  </conditionalFormatting>
  <conditionalFormatting sqref="E65:N108 B65:C108 E17:N58 B17:C58">
    <cfRule type="cellIs" dxfId="8" priority="4" stopIfTrue="1" operator="equal">
      <formula>0</formula>
    </cfRule>
  </conditionalFormatting>
  <conditionalFormatting sqref="F9:O9">
    <cfRule type="cellIs" dxfId="7" priority="3" stopIfTrue="1" operator="equal">
      <formula>""</formula>
    </cfRule>
  </conditionalFormatting>
  <conditionalFormatting sqref="E11:G11">
    <cfRule type="cellIs" dxfId="6" priority="2" stopIfTrue="1" operator="equal">
      <formula>""</formula>
    </cfRule>
  </conditionalFormatting>
  <conditionalFormatting sqref="E11 F9:Q9 S9">
    <cfRule type="cellIs" dxfId="5" priority="1" stopIfTrue="1" operator="equal">
      <formula>""</formula>
    </cfRule>
  </conditionalFormatting>
  <dataValidations count="7">
    <dataValidation allowBlank="1" showInputMessage="1" showErrorMessage="1" promptTitle="EXEMPLO:" prompt="99/99999-9 - (SE FOR PEDIDO INICIAL, NÃO É NECESSÁRIO PREENCHER ESTE CAMPO)." sqref="E11"/>
    <dataValidation allowBlank="1" showInputMessage="1" showErrorMessage="1" prompt="DIGITE O NOME NA PRIMEIRA PLANILHA 1-MPN" sqref="F10:O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13:N13"/>
    <dataValidation type="decimal" allowBlank="1" showInputMessage="1" showErrorMessage="1" errorTitle="ATENÇÃO!" error="Esse campo só aceita NÚMEROS." sqref="O65:O108 O17:O58">
      <formula1>0.1</formula1>
      <formula2>99999999999.9999</formula2>
    </dataValidation>
    <dataValidation type="whole" allowBlank="1" showInputMessage="1" showErrorMessage="1" errorTitle="ATENÇÃO" error="ESTE CAMPO SÓ ACEITA NÚMEROS INTEIROS" sqref="D189:D193 D65:D108 D17:D58">
      <formula1>1</formula1>
      <formula2>1000000000</formula2>
    </dataValidation>
    <dataValidation allowBlank="1" showErrorMessage="1" sqref="A189:A194 A65:A109 A17:A59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IE65560"/>
  <sheetViews>
    <sheetView showGridLines="0" showRowColHeaders="0" workbookViewId="0"/>
  </sheetViews>
  <sheetFormatPr defaultColWidth="0" defaultRowHeight="12.75" customHeight="1" zeroHeight="1" x14ac:dyDescent="0.2"/>
  <cols>
    <col min="1" max="1" width="2.42578125" style="62" customWidth="1"/>
    <col min="2" max="2" width="7.7109375" style="64" customWidth="1"/>
    <col min="3" max="3" width="9.140625" style="64" customWidth="1"/>
    <col min="4" max="4" width="15.85546875" style="64" customWidth="1"/>
    <col min="5" max="6" width="5" style="51" customWidth="1"/>
    <col min="7" max="7" width="3" style="51" customWidth="1"/>
    <col min="8" max="8" width="22.140625" style="51" customWidth="1"/>
    <col min="9" max="9" width="20.85546875" style="51" customWidth="1"/>
    <col min="10" max="10" width="10.42578125" style="51" customWidth="1"/>
    <col min="11" max="11" width="10" style="51" customWidth="1"/>
    <col min="12" max="12" width="16.140625" style="51" customWidth="1"/>
    <col min="13" max="13" width="18.140625" style="51" customWidth="1"/>
    <col min="14" max="14" width="2.5703125" style="51" customWidth="1"/>
    <col min="15" max="15" width="10.7109375" style="51" hidden="1" customWidth="1"/>
    <col min="16" max="16" width="7.5703125" style="51" hidden="1" customWidth="1"/>
    <col min="17" max="16384" width="9.140625" style="51" hidden="1"/>
  </cols>
  <sheetData>
    <row r="1" spans="1:239" s="50" customFormat="1" ht="8.25" customHeight="1" x14ac:dyDescent="0.2">
      <c r="A1" s="388"/>
      <c r="B1" s="368"/>
      <c r="C1" s="368"/>
      <c r="D1" s="368"/>
      <c r="E1" s="4"/>
    </row>
    <row r="2" spans="1:239" s="381" customFormat="1" x14ac:dyDescent="0.2">
      <c r="A2" s="22"/>
      <c r="B2" s="204"/>
      <c r="C2" s="204"/>
      <c r="D2" s="204"/>
      <c r="E2" s="204"/>
      <c r="F2" s="50"/>
      <c r="G2" s="50"/>
      <c r="H2" s="50"/>
      <c r="I2" s="50"/>
      <c r="J2" s="50"/>
      <c r="K2" s="50"/>
      <c r="L2" s="50"/>
      <c r="M2" s="50"/>
    </row>
    <row r="3" spans="1:239" s="381" customFormat="1" x14ac:dyDescent="0.2">
      <c r="A3" s="22"/>
      <c r="B3" s="204"/>
      <c r="C3" s="204"/>
      <c r="D3" s="204"/>
      <c r="E3" s="204"/>
      <c r="F3" s="50"/>
      <c r="G3" s="50"/>
      <c r="H3" s="50"/>
      <c r="I3" s="50"/>
      <c r="J3" s="332"/>
      <c r="K3" s="332"/>
      <c r="L3" s="332"/>
      <c r="M3" s="332"/>
      <c r="N3" s="152"/>
      <c r="O3" s="152"/>
    </row>
    <row r="4" spans="1:239" s="381" customFormat="1" x14ac:dyDescent="0.2">
      <c r="A4" s="22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50"/>
      <c r="N4" s="38"/>
      <c r="O4" s="38"/>
    </row>
    <row r="5" spans="1:239" s="381" customFormat="1" x14ac:dyDescent="0.2">
      <c r="A5" s="22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336"/>
      <c r="N5" s="38"/>
      <c r="O5" s="38"/>
    </row>
    <row r="6" spans="1:239" s="381" customFormat="1" x14ac:dyDescent="0.2">
      <c r="A6" s="22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</row>
    <row r="7" spans="1:239" s="6" customFormat="1" ht="19.5" customHeight="1" x14ac:dyDescent="0.2">
      <c r="A7" s="369"/>
      <c r="B7" s="364" t="s">
        <v>88</v>
      </c>
      <c r="C7" s="11"/>
      <c r="D7" s="11"/>
      <c r="E7" s="650"/>
      <c r="F7" s="650"/>
      <c r="G7" s="650"/>
      <c r="H7" s="650"/>
      <c r="I7" s="650"/>
      <c r="J7" s="650"/>
      <c r="K7" s="8"/>
      <c r="L7" s="367" t="s">
        <v>134</v>
      </c>
      <c r="M7" s="382" t="s">
        <v>72</v>
      </c>
    </row>
    <row r="8" spans="1:239" s="381" customFormat="1" ht="9.75" customHeight="1" x14ac:dyDescent="0.2">
      <c r="A8" s="22"/>
      <c r="B8" s="50"/>
      <c r="C8" s="10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93"/>
      <c r="O8" s="93"/>
      <c r="P8" s="93"/>
      <c r="Q8" s="22"/>
      <c r="R8" s="22"/>
    </row>
    <row r="9" spans="1:239" s="378" customFormat="1" ht="22.5" customHeight="1" x14ac:dyDescent="0.2">
      <c r="A9" s="376"/>
      <c r="B9" s="385"/>
      <c r="D9" s="386"/>
      <c r="E9" s="386"/>
      <c r="F9" s="386"/>
      <c r="G9" s="386"/>
      <c r="H9" s="377" t="s">
        <v>195</v>
      </c>
      <c r="J9" s="390"/>
      <c r="K9" s="390"/>
      <c r="L9" s="377"/>
      <c r="M9" s="391"/>
    </row>
    <row r="10" spans="1:239" s="381" customFormat="1" ht="21" customHeight="1" x14ac:dyDescent="0.2">
      <c r="A10" s="22"/>
      <c r="B10" s="651" t="s">
        <v>142</v>
      </c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51"/>
    </row>
    <row r="11" spans="1:239" s="381" customFormat="1" ht="6.75" customHeight="1" x14ac:dyDescent="0.2">
      <c r="A11" s="22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239" s="381" customFormat="1" ht="27" customHeight="1" x14ac:dyDescent="0.2">
      <c r="A12" s="22"/>
      <c r="B12" s="600" t="s">
        <v>82</v>
      </c>
      <c r="C12" s="600"/>
      <c r="D12" s="652" t="str">
        <f>IF(SUM(M15:M51)=0,"",SUM(M15:M51))</f>
        <v/>
      </c>
      <c r="E12" s="653"/>
      <c r="F12" s="653"/>
      <c r="G12" s="654"/>
      <c r="H12" s="244"/>
      <c r="I12" s="244"/>
      <c r="J12" s="244"/>
      <c r="K12" s="244"/>
      <c r="L12" s="244"/>
      <c r="M12" s="244"/>
    </row>
    <row r="13" spans="1:239" s="381" customFormat="1" ht="6.75" customHeight="1" x14ac:dyDescent="0.2">
      <c r="A13" s="393"/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</row>
    <row r="14" spans="1:239" s="49" customFormat="1" ht="28.5" customHeight="1" x14ac:dyDescent="0.2">
      <c r="A14" s="380"/>
      <c r="B14" s="362" t="s">
        <v>1</v>
      </c>
      <c r="C14" s="359" t="s">
        <v>135</v>
      </c>
      <c r="D14" s="360"/>
      <c r="E14" s="360"/>
      <c r="F14" s="360"/>
      <c r="G14" s="361"/>
      <c r="H14" s="370" t="s">
        <v>136</v>
      </c>
      <c r="I14" s="363" t="s">
        <v>143</v>
      </c>
      <c r="J14" s="363" t="s">
        <v>137</v>
      </c>
      <c r="K14" s="363" t="s">
        <v>138</v>
      </c>
      <c r="L14" s="363" t="s">
        <v>139</v>
      </c>
      <c r="M14" s="363" t="s">
        <v>140</v>
      </c>
    </row>
    <row r="15" spans="1:239" s="6" customFormat="1" ht="23.25" customHeight="1" x14ac:dyDescent="0.2">
      <c r="A15" s="389"/>
      <c r="B15" s="371"/>
      <c r="C15" s="641"/>
      <c r="D15" s="642"/>
      <c r="E15" s="642"/>
      <c r="F15" s="642"/>
      <c r="G15" s="643"/>
      <c r="H15" s="371"/>
      <c r="I15" s="372"/>
      <c r="J15" s="373"/>
      <c r="K15" s="373"/>
      <c r="L15" s="374"/>
      <c r="M15" s="375" t="str">
        <f>IF(J15*L15=0,"",J15*L15)</f>
        <v/>
      </c>
      <c r="N15" s="389"/>
      <c r="O15" s="6" t="s">
        <v>144</v>
      </c>
      <c r="IE15" s="392"/>
    </row>
    <row r="16" spans="1:239" s="6" customFormat="1" ht="23.25" customHeight="1" x14ac:dyDescent="0.2">
      <c r="A16" s="389"/>
      <c r="B16" s="371"/>
      <c r="C16" s="641"/>
      <c r="D16" s="642"/>
      <c r="E16" s="642"/>
      <c r="F16" s="642"/>
      <c r="G16" s="643"/>
      <c r="H16" s="371"/>
      <c r="I16" s="372"/>
      <c r="J16" s="373"/>
      <c r="K16" s="373"/>
      <c r="L16" s="374"/>
      <c r="M16" s="375" t="str">
        <f t="shared" ref="M16:M51" si="0">IF(J16*L16=0,"",J16*L16)</f>
        <v/>
      </c>
      <c r="N16" s="389"/>
      <c r="O16" s="6" t="s">
        <v>145</v>
      </c>
      <c r="IE16" s="392"/>
    </row>
    <row r="17" spans="1:239" s="6" customFormat="1" ht="23.25" customHeight="1" x14ac:dyDescent="0.2">
      <c r="A17" s="389"/>
      <c r="B17" s="371"/>
      <c r="C17" s="641"/>
      <c r="D17" s="642"/>
      <c r="E17" s="642"/>
      <c r="F17" s="642"/>
      <c r="G17" s="643"/>
      <c r="H17" s="371"/>
      <c r="I17" s="372"/>
      <c r="J17" s="373"/>
      <c r="K17" s="373"/>
      <c r="L17" s="374"/>
      <c r="M17" s="375" t="str">
        <f t="shared" si="0"/>
        <v/>
      </c>
      <c r="N17" s="389"/>
      <c r="IE17" s="392"/>
    </row>
    <row r="18" spans="1:239" s="6" customFormat="1" ht="23.25" customHeight="1" x14ac:dyDescent="0.2">
      <c r="A18" s="389"/>
      <c r="B18" s="371"/>
      <c r="C18" s="641"/>
      <c r="D18" s="642"/>
      <c r="E18" s="642"/>
      <c r="F18" s="642"/>
      <c r="G18" s="643"/>
      <c r="H18" s="371"/>
      <c r="I18" s="372"/>
      <c r="J18" s="373"/>
      <c r="K18" s="373"/>
      <c r="L18" s="374"/>
      <c r="M18" s="375" t="str">
        <f t="shared" si="0"/>
        <v/>
      </c>
      <c r="N18" s="389"/>
      <c r="IE18" s="392"/>
    </row>
    <row r="19" spans="1:239" s="6" customFormat="1" ht="23.25" customHeight="1" x14ac:dyDescent="0.2">
      <c r="A19" s="389"/>
      <c r="B19" s="371"/>
      <c r="C19" s="641"/>
      <c r="D19" s="642"/>
      <c r="E19" s="642"/>
      <c r="F19" s="642"/>
      <c r="G19" s="643"/>
      <c r="H19" s="371"/>
      <c r="I19" s="372"/>
      <c r="J19" s="373"/>
      <c r="K19" s="373"/>
      <c r="L19" s="374"/>
      <c r="M19" s="375" t="str">
        <f t="shared" si="0"/>
        <v/>
      </c>
      <c r="N19" s="389"/>
      <c r="IE19" s="392"/>
    </row>
    <row r="20" spans="1:239" s="6" customFormat="1" ht="23.25" customHeight="1" x14ac:dyDescent="0.2">
      <c r="A20" s="389"/>
      <c r="B20" s="371"/>
      <c r="C20" s="641"/>
      <c r="D20" s="642"/>
      <c r="E20" s="642"/>
      <c r="F20" s="642"/>
      <c r="G20" s="643"/>
      <c r="H20" s="371"/>
      <c r="I20" s="372"/>
      <c r="J20" s="373"/>
      <c r="K20" s="373"/>
      <c r="L20" s="374"/>
      <c r="M20" s="375" t="str">
        <f t="shared" si="0"/>
        <v/>
      </c>
      <c r="N20" s="389"/>
      <c r="IE20" s="392"/>
    </row>
    <row r="21" spans="1:239" s="6" customFormat="1" ht="23.25" customHeight="1" x14ac:dyDescent="0.2">
      <c r="A21" s="389"/>
      <c r="B21" s="371"/>
      <c r="C21" s="641"/>
      <c r="D21" s="642"/>
      <c r="E21" s="642"/>
      <c r="F21" s="642"/>
      <c r="G21" s="643"/>
      <c r="H21" s="371"/>
      <c r="I21" s="372"/>
      <c r="J21" s="373"/>
      <c r="K21" s="373"/>
      <c r="L21" s="374"/>
      <c r="M21" s="375" t="str">
        <f t="shared" si="0"/>
        <v/>
      </c>
      <c r="N21" s="389"/>
      <c r="IE21" s="392"/>
    </row>
    <row r="22" spans="1:239" s="6" customFormat="1" ht="23.25" customHeight="1" x14ac:dyDescent="0.2">
      <c r="A22" s="389"/>
      <c r="B22" s="371"/>
      <c r="C22" s="641"/>
      <c r="D22" s="642"/>
      <c r="E22" s="642"/>
      <c r="F22" s="642"/>
      <c r="G22" s="643"/>
      <c r="H22" s="371"/>
      <c r="I22" s="372"/>
      <c r="J22" s="373"/>
      <c r="K22" s="373"/>
      <c r="L22" s="374"/>
      <c r="M22" s="375" t="str">
        <f t="shared" si="0"/>
        <v/>
      </c>
      <c r="N22" s="389"/>
      <c r="IE22" s="392"/>
    </row>
    <row r="23" spans="1:239" s="6" customFormat="1" ht="23.25" customHeight="1" x14ac:dyDescent="0.2">
      <c r="A23" s="389"/>
      <c r="B23" s="371"/>
      <c r="C23" s="641"/>
      <c r="D23" s="642"/>
      <c r="E23" s="642"/>
      <c r="F23" s="642"/>
      <c r="G23" s="643"/>
      <c r="H23" s="371"/>
      <c r="I23" s="372"/>
      <c r="J23" s="373"/>
      <c r="K23" s="373"/>
      <c r="L23" s="374"/>
      <c r="M23" s="375" t="str">
        <f t="shared" si="0"/>
        <v/>
      </c>
      <c r="N23" s="389"/>
      <c r="IE23" s="392"/>
    </row>
    <row r="24" spans="1:239" s="6" customFormat="1" ht="23.25" customHeight="1" x14ac:dyDescent="0.2">
      <c r="A24" s="389"/>
      <c r="B24" s="371"/>
      <c r="C24" s="641"/>
      <c r="D24" s="642"/>
      <c r="E24" s="642"/>
      <c r="F24" s="642"/>
      <c r="G24" s="643"/>
      <c r="H24" s="371"/>
      <c r="I24" s="372"/>
      <c r="J24" s="373"/>
      <c r="K24" s="373"/>
      <c r="L24" s="374"/>
      <c r="M24" s="375" t="str">
        <f t="shared" si="0"/>
        <v/>
      </c>
      <c r="N24" s="389"/>
      <c r="IE24" s="392"/>
    </row>
    <row r="25" spans="1:239" s="6" customFormat="1" ht="23.25" customHeight="1" x14ac:dyDescent="0.2">
      <c r="A25" s="389"/>
      <c r="B25" s="371"/>
      <c r="C25" s="641"/>
      <c r="D25" s="642"/>
      <c r="E25" s="642"/>
      <c r="F25" s="642"/>
      <c r="G25" s="643"/>
      <c r="H25" s="371"/>
      <c r="I25" s="372"/>
      <c r="J25" s="373"/>
      <c r="K25" s="373"/>
      <c r="L25" s="374"/>
      <c r="M25" s="375" t="str">
        <f t="shared" si="0"/>
        <v/>
      </c>
      <c r="N25" s="389"/>
      <c r="IE25" s="392"/>
    </row>
    <row r="26" spans="1:239" s="6" customFormat="1" ht="23.25" customHeight="1" x14ac:dyDescent="0.2">
      <c r="A26" s="389"/>
      <c r="B26" s="371"/>
      <c r="C26" s="641"/>
      <c r="D26" s="642"/>
      <c r="E26" s="642"/>
      <c r="F26" s="642"/>
      <c r="G26" s="643"/>
      <c r="H26" s="371"/>
      <c r="I26" s="372"/>
      <c r="J26" s="373"/>
      <c r="K26" s="373"/>
      <c r="L26" s="374"/>
      <c r="M26" s="375" t="str">
        <f t="shared" si="0"/>
        <v/>
      </c>
      <c r="N26" s="389"/>
      <c r="IE26" s="392"/>
    </row>
    <row r="27" spans="1:239" s="6" customFormat="1" ht="23.25" customHeight="1" x14ac:dyDescent="0.2">
      <c r="A27" s="389"/>
      <c r="B27" s="371"/>
      <c r="C27" s="641"/>
      <c r="D27" s="642"/>
      <c r="E27" s="642"/>
      <c r="F27" s="642"/>
      <c r="G27" s="643"/>
      <c r="H27" s="371"/>
      <c r="I27" s="372"/>
      <c r="J27" s="373"/>
      <c r="K27" s="373"/>
      <c r="L27" s="374"/>
      <c r="M27" s="375" t="str">
        <f t="shared" si="0"/>
        <v/>
      </c>
      <c r="N27" s="389"/>
      <c r="IE27" s="392"/>
    </row>
    <row r="28" spans="1:239" s="6" customFormat="1" ht="23.25" customHeight="1" x14ac:dyDescent="0.2">
      <c r="A28" s="389"/>
      <c r="B28" s="371"/>
      <c r="C28" s="641"/>
      <c r="D28" s="642"/>
      <c r="E28" s="642"/>
      <c r="F28" s="642"/>
      <c r="G28" s="643"/>
      <c r="H28" s="371"/>
      <c r="I28" s="372"/>
      <c r="J28" s="373"/>
      <c r="K28" s="373"/>
      <c r="L28" s="374"/>
      <c r="M28" s="375" t="str">
        <f t="shared" si="0"/>
        <v/>
      </c>
      <c r="N28" s="389"/>
      <c r="IE28" s="392"/>
    </row>
    <row r="29" spans="1:239" s="6" customFormat="1" ht="23.25" customHeight="1" x14ac:dyDescent="0.2">
      <c r="A29" s="389"/>
      <c r="B29" s="371"/>
      <c r="C29" s="641"/>
      <c r="D29" s="642"/>
      <c r="E29" s="642"/>
      <c r="F29" s="642"/>
      <c r="G29" s="643"/>
      <c r="H29" s="371"/>
      <c r="I29" s="372"/>
      <c r="J29" s="373"/>
      <c r="K29" s="373"/>
      <c r="L29" s="374"/>
      <c r="M29" s="375" t="str">
        <f t="shared" si="0"/>
        <v/>
      </c>
      <c r="N29" s="389"/>
      <c r="IE29" s="392"/>
    </row>
    <row r="30" spans="1:239" s="6" customFormat="1" ht="23.25" customHeight="1" x14ac:dyDescent="0.2">
      <c r="A30" s="389"/>
      <c r="B30" s="371"/>
      <c r="C30" s="641"/>
      <c r="D30" s="642"/>
      <c r="E30" s="642"/>
      <c r="F30" s="642"/>
      <c r="G30" s="643"/>
      <c r="H30" s="371"/>
      <c r="I30" s="372"/>
      <c r="J30" s="373"/>
      <c r="K30" s="373"/>
      <c r="L30" s="374"/>
      <c r="M30" s="375" t="str">
        <f t="shared" si="0"/>
        <v/>
      </c>
      <c r="N30" s="389"/>
      <c r="IE30" s="392"/>
    </row>
    <row r="31" spans="1:239" s="6" customFormat="1" ht="23.25" customHeight="1" x14ac:dyDescent="0.2">
      <c r="A31" s="389"/>
      <c r="B31" s="371"/>
      <c r="C31" s="641"/>
      <c r="D31" s="642"/>
      <c r="E31" s="642"/>
      <c r="F31" s="642"/>
      <c r="G31" s="643"/>
      <c r="H31" s="371"/>
      <c r="I31" s="372"/>
      <c r="J31" s="373"/>
      <c r="K31" s="373"/>
      <c r="L31" s="374"/>
      <c r="M31" s="375" t="str">
        <f t="shared" si="0"/>
        <v/>
      </c>
      <c r="N31" s="389"/>
      <c r="IE31" s="392"/>
    </row>
    <row r="32" spans="1:239" s="6" customFormat="1" ht="23.25" customHeight="1" x14ac:dyDescent="0.2">
      <c r="A32" s="389"/>
      <c r="B32" s="371"/>
      <c r="C32" s="641"/>
      <c r="D32" s="642"/>
      <c r="E32" s="642"/>
      <c r="F32" s="642"/>
      <c r="G32" s="643"/>
      <c r="H32" s="371"/>
      <c r="I32" s="372"/>
      <c r="J32" s="373"/>
      <c r="K32" s="373"/>
      <c r="L32" s="374"/>
      <c r="M32" s="375" t="str">
        <f t="shared" si="0"/>
        <v/>
      </c>
      <c r="N32" s="389"/>
      <c r="IE32" s="392"/>
    </row>
    <row r="33" spans="1:239" s="6" customFormat="1" ht="23.25" customHeight="1" x14ac:dyDescent="0.2">
      <c r="A33" s="389"/>
      <c r="B33" s="371"/>
      <c r="C33" s="641"/>
      <c r="D33" s="642"/>
      <c r="E33" s="642"/>
      <c r="F33" s="642"/>
      <c r="G33" s="643"/>
      <c r="H33" s="371"/>
      <c r="I33" s="372"/>
      <c r="J33" s="373"/>
      <c r="K33" s="373"/>
      <c r="L33" s="374"/>
      <c r="M33" s="375" t="str">
        <f t="shared" si="0"/>
        <v/>
      </c>
      <c r="N33" s="389"/>
      <c r="IE33" s="392"/>
    </row>
    <row r="34" spans="1:239" s="6" customFormat="1" ht="23.25" customHeight="1" x14ac:dyDescent="0.2">
      <c r="A34" s="389"/>
      <c r="B34" s="371"/>
      <c r="C34" s="641"/>
      <c r="D34" s="642"/>
      <c r="E34" s="642"/>
      <c r="F34" s="642"/>
      <c r="G34" s="643"/>
      <c r="H34" s="371"/>
      <c r="I34" s="372"/>
      <c r="J34" s="373"/>
      <c r="K34" s="373"/>
      <c r="L34" s="374"/>
      <c r="M34" s="375" t="str">
        <f t="shared" si="0"/>
        <v/>
      </c>
      <c r="N34" s="389"/>
      <c r="IE34" s="392"/>
    </row>
    <row r="35" spans="1:239" s="6" customFormat="1" ht="23.25" customHeight="1" x14ac:dyDescent="0.2">
      <c r="A35" s="389"/>
      <c r="B35" s="371"/>
      <c r="C35" s="641"/>
      <c r="D35" s="642"/>
      <c r="E35" s="642"/>
      <c r="F35" s="642"/>
      <c r="G35" s="643"/>
      <c r="H35" s="371"/>
      <c r="I35" s="372"/>
      <c r="J35" s="373"/>
      <c r="K35" s="373"/>
      <c r="L35" s="374"/>
      <c r="M35" s="375" t="str">
        <f t="shared" si="0"/>
        <v/>
      </c>
      <c r="N35" s="389"/>
      <c r="IE35" s="392"/>
    </row>
    <row r="36" spans="1:239" s="6" customFormat="1" ht="23.25" customHeight="1" x14ac:dyDescent="0.2">
      <c r="A36" s="389"/>
      <c r="B36" s="371"/>
      <c r="C36" s="641"/>
      <c r="D36" s="642"/>
      <c r="E36" s="642"/>
      <c r="F36" s="642"/>
      <c r="G36" s="643"/>
      <c r="H36" s="371"/>
      <c r="I36" s="372"/>
      <c r="J36" s="373"/>
      <c r="K36" s="373"/>
      <c r="L36" s="374"/>
      <c r="M36" s="375" t="str">
        <f t="shared" si="0"/>
        <v/>
      </c>
      <c r="N36" s="389"/>
      <c r="IE36" s="392"/>
    </row>
    <row r="37" spans="1:239" s="6" customFormat="1" ht="23.25" customHeight="1" x14ac:dyDescent="0.2">
      <c r="A37" s="389"/>
      <c r="B37" s="371"/>
      <c r="C37" s="641"/>
      <c r="D37" s="642"/>
      <c r="E37" s="642"/>
      <c r="F37" s="642"/>
      <c r="G37" s="643"/>
      <c r="H37" s="371"/>
      <c r="I37" s="372"/>
      <c r="J37" s="373"/>
      <c r="K37" s="373"/>
      <c r="L37" s="374"/>
      <c r="M37" s="375" t="str">
        <f t="shared" si="0"/>
        <v/>
      </c>
      <c r="N37" s="389"/>
      <c r="IE37" s="392"/>
    </row>
    <row r="38" spans="1:239" s="6" customFormat="1" ht="23.25" customHeight="1" x14ac:dyDescent="0.2">
      <c r="A38" s="389"/>
      <c r="B38" s="371"/>
      <c r="C38" s="641"/>
      <c r="D38" s="642"/>
      <c r="E38" s="642"/>
      <c r="F38" s="642"/>
      <c r="G38" s="643"/>
      <c r="H38" s="371"/>
      <c r="I38" s="372"/>
      <c r="J38" s="373"/>
      <c r="K38" s="373"/>
      <c r="L38" s="374"/>
      <c r="M38" s="375" t="str">
        <f t="shared" si="0"/>
        <v/>
      </c>
      <c r="N38" s="389"/>
      <c r="IE38" s="392"/>
    </row>
    <row r="39" spans="1:239" s="6" customFormat="1" ht="23.25" customHeight="1" x14ac:dyDescent="0.2">
      <c r="A39" s="389"/>
      <c r="B39" s="371"/>
      <c r="C39" s="641"/>
      <c r="D39" s="642"/>
      <c r="E39" s="642"/>
      <c r="F39" s="642"/>
      <c r="G39" s="643"/>
      <c r="H39" s="371"/>
      <c r="I39" s="372"/>
      <c r="J39" s="373"/>
      <c r="K39" s="373"/>
      <c r="L39" s="374"/>
      <c r="M39" s="375" t="str">
        <f t="shared" si="0"/>
        <v/>
      </c>
      <c r="N39" s="389"/>
      <c r="IE39" s="392"/>
    </row>
    <row r="40" spans="1:239" s="6" customFormat="1" ht="23.25" customHeight="1" x14ac:dyDescent="0.2">
      <c r="A40" s="389"/>
      <c r="B40" s="371"/>
      <c r="C40" s="641"/>
      <c r="D40" s="642"/>
      <c r="E40" s="642"/>
      <c r="F40" s="642"/>
      <c r="G40" s="643"/>
      <c r="H40" s="371"/>
      <c r="I40" s="372"/>
      <c r="J40" s="373"/>
      <c r="K40" s="373"/>
      <c r="L40" s="374"/>
      <c r="M40" s="375" t="str">
        <f t="shared" si="0"/>
        <v/>
      </c>
      <c r="N40" s="389"/>
      <c r="IE40" s="392"/>
    </row>
    <row r="41" spans="1:239" s="6" customFormat="1" ht="23.25" customHeight="1" x14ac:dyDescent="0.2">
      <c r="A41" s="389"/>
      <c r="B41" s="371"/>
      <c r="C41" s="641"/>
      <c r="D41" s="642"/>
      <c r="E41" s="642"/>
      <c r="F41" s="642"/>
      <c r="G41" s="643"/>
      <c r="H41" s="371"/>
      <c r="I41" s="372"/>
      <c r="J41" s="373"/>
      <c r="K41" s="373"/>
      <c r="L41" s="374"/>
      <c r="M41" s="375" t="str">
        <f t="shared" si="0"/>
        <v/>
      </c>
      <c r="N41" s="389"/>
      <c r="IE41" s="392"/>
    </row>
    <row r="42" spans="1:239" s="6" customFormat="1" ht="23.25" customHeight="1" x14ac:dyDescent="0.2">
      <c r="A42" s="389"/>
      <c r="B42" s="371"/>
      <c r="C42" s="641"/>
      <c r="D42" s="642"/>
      <c r="E42" s="642"/>
      <c r="F42" s="642"/>
      <c r="G42" s="643"/>
      <c r="H42" s="371"/>
      <c r="I42" s="372"/>
      <c r="J42" s="373"/>
      <c r="K42" s="373"/>
      <c r="L42" s="374"/>
      <c r="M42" s="375" t="str">
        <f t="shared" si="0"/>
        <v/>
      </c>
      <c r="N42" s="389"/>
      <c r="IE42" s="392"/>
    </row>
    <row r="43" spans="1:239" s="6" customFormat="1" ht="23.25" customHeight="1" x14ac:dyDescent="0.2">
      <c r="A43" s="389"/>
      <c r="B43" s="371"/>
      <c r="C43" s="641"/>
      <c r="D43" s="642"/>
      <c r="E43" s="642"/>
      <c r="F43" s="642"/>
      <c r="G43" s="643"/>
      <c r="H43" s="371"/>
      <c r="I43" s="372"/>
      <c r="J43" s="373"/>
      <c r="K43" s="373"/>
      <c r="L43" s="374"/>
      <c r="M43" s="375" t="str">
        <f t="shared" si="0"/>
        <v/>
      </c>
      <c r="N43" s="389"/>
      <c r="IE43" s="392"/>
    </row>
    <row r="44" spans="1:239" s="6" customFormat="1" ht="23.25" customHeight="1" x14ac:dyDescent="0.2">
      <c r="A44" s="389"/>
      <c r="B44" s="371"/>
      <c r="C44" s="641"/>
      <c r="D44" s="642"/>
      <c r="E44" s="642"/>
      <c r="F44" s="642"/>
      <c r="G44" s="643"/>
      <c r="H44" s="371"/>
      <c r="I44" s="372"/>
      <c r="J44" s="373"/>
      <c r="K44" s="373"/>
      <c r="L44" s="374"/>
      <c r="M44" s="375" t="str">
        <f t="shared" si="0"/>
        <v/>
      </c>
      <c r="N44" s="389"/>
      <c r="IE44" s="392"/>
    </row>
    <row r="45" spans="1:239" s="6" customFormat="1" ht="23.25" customHeight="1" x14ac:dyDescent="0.2">
      <c r="A45" s="389"/>
      <c r="B45" s="371"/>
      <c r="C45" s="641"/>
      <c r="D45" s="642"/>
      <c r="E45" s="642"/>
      <c r="F45" s="642"/>
      <c r="G45" s="643"/>
      <c r="H45" s="371"/>
      <c r="I45" s="372"/>
      <c r="J45" s="373"/>
      <c r="K45" s="373"/>
      <c r="L45" s="374"/>
      <c r="M45" s="375" t="str">
        <f t="shared" si="0"/>
        <v/>
      </c>
      <c r="N45" s="389"/>
      <c r="IE45" s="392"/>
    </row>
    <row r="46" spans="1:239" s="6" customFormat="1" ht="23.25" customHeight="1" x14ac:dyDescent="0.2">
      <c r="A46" s="389"/>
      <c r="B46" s="371"/>
      <c r="C46" s="641"/>
      <c r="D46" s="642"/>
      <c r="E46" s="642"/>
      <c r="F46" s="642"/>
      <c r="G46" s="643"/>
      <c r="H46" s="371"/>
      <c r="I46" s="372"/>
      <c r="J46" s="373"/>
      <c r="K46" s="373"/>
      <c r="L46" s="374"/>
      <c r="M46" s="375" t="str">
        <f t="shared" si="0"/>
        <v/>
      </c>
      <c r="N46" s="389"/>
      <c r="IE46" s="392"/>
    </row>
    <row r="47" spans="1:239" s="6" customFormat="1" ht="23.25" customHeight="1" x14ac:dyDescent="0.2">
      <c r="A47" s="389"/>
      <c r="B47" s="371"/>
      <c r="C47" s="641"/>
      <c r="D47" s="642"/>
      <c r="E47" s="642"/>
      <c r="F47" s="642"/>
      <c r="G47" s="643"/>
      <c r="H47" s="371"/>
      <c r="I47" s="372"/>
      <c r="J47" s="373"/>
      <c r="K47" s="373"/>
      <c r="L47" s="374"/>
      <c r="M47" s="375" t="str">
        <f t="shared" si="0"/>
        <v/>
      </c>
      <c r="N47" s="389"/>
      <c r="IE47" s="392"/>
    </row>
    <row r="48" spans="1:239" s="6" customFormat="1" ht="23.25" customHeight="1" x14ac:dyDescent="0.2">
      <c r="A48" s="389"/>
      <c r="B48" s="371"/>
      <c r="C48" s="641"/>
      <c r="D48" s="642"/>
      <c r="E48" s="642"/>
      <c r="F48" s="642"/>
      <c r="G48" s="643"/>
      <c r="H48" s="371"/>
      <c r="I48" s="372"/>
      <c r="J48" s="373"/>
      <c r="K48" s="373"/>
      <c r="L48" s="374"/>
      <c r="M48" s="375" t="str">
        <f t="shared" si="0"/>
        <v/>
      </c>
      <c r="N48" s="389"/>
      <c r="IE48" s="392"/>
    </row>
    <row r="49" spans="1:239" s="6" customFormat="1" ht="23.25" customHeight="1" x14ac:dyDescent="0.2">
      <c r="A49" s="389"/>
      <c r="B49" s="371"/>
      <c r="C49" s="641"/>
      <c r="D49" s="642"/>
      <c r="E49" s="642"/>
      <c r="F49" s="642"/>
      <c r="G49" s="643"/>
      <c r="H49" s="371"/>
      <c r="I49" s="372"/>
      <c r="J49" s="373"/>
      <c r="K49" s="373"/>
      <c r="L49" s="374"/>
      <c r="M49" s="375" t="str">
        <f t="shared" si="0"/>
        <v/>
      </c>
      <c r="N49" s="389"/>
      <c r="IE49" s="392"/>
    </row>
    <row r="50" spans="1:239" s="6" customFormat="1" ht="23.25" customHeight="1" x14ac:dyDescent="0.2">
      <c r="A50" s="389"/>
      <c r="B50" s="371"/>
      <c r="C50" s="641"/>
      <c r="D50" s="642"/>
      <c r="E50" s="642"/>
      <c r="F50" s="642"/>
      <c r="G50" s="643"/>
      <c r="H50" s="371"/>
      <c r="I50" s="372"/>
      <c r="J50" s="373"/>
      <c r="K50" s="373"/>
      <c r="L50" s="374"/>
      <c r="M50" s="375" t="str">
        <f t="shared" si="0"/>
        <v/>
      </c>
      <c r="N50" s="389"/>
      <c r="IE50" s="392"/>
    </row>
    <row r="51" spans="1:239" s="6" customFormat="1" ht="23.25" customHeight="1" x14ac:dyDescent="0.2">
      <c r="A51" s="389"/>
      <c r="B51" s="371"/>
      <c r="C51" s="641"/>
      <c r="D51" s="642"/>
      <c r="E51" s="642"/>
      <c r="F51" s="642"/>
      <c r="G51" s="643"/>
      <c r="H51" s="371"/>
      <c r="I51" s="372"/>
      <c r="J51" s="373"/>
      <c r="K51" s="373"/>
      <c r="L51" s="374"/>
      <c r="M51" s="375" t="str">
        <f t="shared" si="0"/>
        <v/>
      </c>
      <c r="N51" s="389"/>
      <c r="IE51" s="392"/>
    </row>
    <row r="52" spans="1:239" s="20" customFormat="1" ht="5.25" customHeight="1" x14ac:dyDescent="0.2">
      <c r="B52" s="89"/>
      <c r="C52" s="89"/>
      <c r="D52" s="89"/>
      <c r="E52" s="84"/>
      <c r="F52" s="84"/>
      <c r="G52" s="90"/>
      <c r="H52" s="90"/>
      <c r="I52" s="21"/>
      <c r="J52" s="21"/>
      <c r="K52" s="21"/>
      <c r="L52" s="21"/>
      <c r="M52" s="21"/>
    </row>
    <row r="53" spans="1:239" s="242" customFormat="1" x14ac:dyDescent="0.2">
      <c r="A53" s="20"/>
      <c r="B53" s="644" t="s">
        <v>141</v>
      </c>
      <c r="C53" s="645"/>
      <c r="D53" s="645"/>
      <c r="E53" s="645"/>
      <c r="F53" s="645"/>
      <c r="G53" s="645"/>
      <c r="H53" s="645"/>
      <c r="I53" s="645"/>
      <c r="J53" s="645"/>
      <c r="K53" s="645"/>
      <c r="L53" s="645"/>
      <c r="M53" s="646"/>
    </row>
    <row r="54" spans="1:239" s="57" customFormat="1" x14ac:dyDescent="0.2">
      <c r="A54" s="333"/>
      <c r="B54" s="647"/>
      <c r="C54" s="648"/>
      <c r="D54" s="648"/>
      <c r="E54" s="648"/>
      <c r="F54" s="648"/>
      <c r="G54" s="648"/>
      <c r="H54" s="648"/>
      <c r="I54" s="648"/>
      <c r="J54" s="648"/>
      <c r="K54" s="648"/>
      <c r="L54" s="648"/>
      <c r="M54" s="649"/>
    </row>
    <row r="55" spans="1:239" s="242" customFormat="1" x14ac:dyDescent="0.2">
      <c r="A55" s="20"/>
      <c r="B55" s="365" t="str">
        <f>'3-MCN'!B58</f>
        <v>FAPESP, SETEMBRO DE 2015</v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</row>
    <row r="56" spans="1:239" s="242" customFormat="1" x14ac:dyDescent="0.2">
      <c r="A56" s="20"/>
      <c r="B56" s="64"/>
      <c r="C56" s="64"/>
      <c r="D56" s="64"/>
      <c r="E56" s="51"/>
      <c r="F56" s="51"/>
      <c r="G56" s="51"/>
      <c r="H56" s="51"/>
      <c r="I56" s="51"/>
      <c r="J56" s="51"/>
      <c r="K56" s="51"/>
      <c r="L56" s="51"/>
      <c r="M56" s="51"/>
    </row>
    <row r="57" spans="1:239" s="242" customFormat="1" hidden="1" x14ac:dyDescent="0.2">
      <c r="A57" s="20"/>
      <c r="B57" s="64"/>
      <c r="C57" s="64"/>
      <c r="D57" s="64"/>
      <c r="E57" s="51"/>
      <c r="F57" s="51"/>
      <c r="G57" s="51"/>
      <c r="H57" s="51"/>
      <c r="I57" s="51"/>
      <c r="J57" s="51"/>
      <c r="K57" s="51"/>
      <c r="L57" s="51"/>
      <c r="M57" s="51"/>
    </row>
    <row r="58" spans="1:239" s="242" customFormat="1" hidden="1" x14ac:dyDescent="0.2">
      <c r="A58" s="20"/>
      <c r="B58" s="64"/>
      <c r="C58" s="64"/>
      <c r="D58" s="64"/>
      <c r="E58" s="51"/>
      <c r="F58" s="51"/>
      <c r="G58" s="51"/>
      <c r="H58" s="51"/>
      <c r="I58" s="51"/>
      <c r="J58" s="51"/>
      <c r="K58" s="51"/>
      <c r="L58" s="51"/>
      <c r="M58" s="51"/>
    </row>
    <row r="59" spans="1:239" s="242" customFormat="1" hidden="1" x14ac:dyDescent="0.2">
      <c r="A59" s="20"/>
      <c r="B59" s="64"/>
      <c r="C59" s="64"/>
      <c r="D59" s="64"/>
      <c r="E59" s="51"/>
      <c r="F59" s="51"/>
      <c r="G59" s="51"/>
      <c r="H59" s="51"/>
      <c r="I59" s="51"/>
      <c r="J59" s="51"/>
      <c r="K59" s="51"/>
      <c r="L59" s="51"/>
      <c r="M59" s="51"/>
    </row>
    <row r="60" spans="1:239" s="242" customFormat="1" hidden="1" x14ac:dyDescent="0.2">
      <c r="A60" s="20"/>
      <c r="B60" s="64"/>
      <c r="C60" s="64"/>
      <c r="D60" s="64"/>
      <c r="E60" s="51"/>
      <c r="F60" s="51"/>
      <c r="G60" s="51"/>
      <c r="H60" s="51"/>
      <c r="I60" s="51"/>
      <c r="J60" s="51"/>
      <c r="K60" s="51"/>
      <c r="L60" s="51"/>
      <c r="M60" s="51"/>
    </row>
    <row r="61" spans="1:239" s="242" customFormat="1" hidden="1" x14ac:dyDescent="0.2">
      <c r="A61" s="20"/>
      <c r="B61" s="64"/>
      <c r="C61" s="64"/>
      <c r="D61" s="64"/>
      <c r="E61" s="51"/>
      <c r="F61" s="51"/>
      <c r="G61" s="51"/>
      <c r="H61" s="51"/>
      <c r="I61" s="51"/>
      <c r="J61" s="51"/>
      <c r="K61" s="51"/>
      <c r="L61" s="51"/>
      <c r="M61" s="51"/>
    </row>
    <row r="62" spans="1:239" s="242" customFormat="1" hidden="1" x14ac:dyDescent="0.2">
      <c r="A62" s="20"/>
      <c r="B62" s="64"/>
      <c r="C62" s="64"/>
      <c r="D62" s="64"/>
      <c r="E62" s="51"/>
      <c r="F62" s="51"/>
      <c r="G62" s="51"/>
      <c r="H62" s="51"/>
      <c r="I62" s="51"/>
      <c r="J62" s="51"/>
      <c r="K62" s="51"/>
      <c r="L62" s="51"/>
      <c r="M62" s="51"/>
    </row>
    <row r="63" spans="1:239" s="242" customFormat="1" hidden="1" x14ac:dyDescent="0.2">
      <c r="A63" s="20"/>
      <c r="B63" s="64"/>
      <c r="C63" s="64"/>
      <c r="D63" s="64"/>
      <c r="E63" s="51"/>
      <c r="F63" s="51"/>
      <c r="G63" s="51"/>
      <c r="H63" s="51"/>
      <c r="I63" s="51"/>
      <c r="J63" s="51"/>
      <c r="K63" s="51"/>
      <c r="L63" s="51"/>
      <c r="M63" s="51"/>
    </row>
    <row r="64" spans="1:239" s="242" customFormat="1" hidden="1" x14ac:dyDescent="0.2">
      <c r="A64" s="20"/>
      <c r="B64" s="64"/>
      <c r="C64" s="64"/>
      <c r="D64" s="64"/>
      <c r="E64" s="51"/>
      <c r="F64" s="51"/>
      <c r="G64" s="51"/>
      <c r="H64" s="51"/>
      <c r="I64" s="51"/>
      <c r="J64" s="51"/>
      <c r="K64" s="51"/>
      <c r="L64" s="51"/>
      <c r="M64" s="51"/>
    </row>
    <row r="65" spans="1:13" s="242" customFormat="1" hidden="1" x14ac:dyDescent="0.2">
      <c r="A65" s="20"/>
      <c r="B65" s="64"/>
      <c r="C65" s="64"/>
      <c r="D65" s="64"/>
      <c r="E65" s="51"/>
      <c r="F65" s="51"/>
      <c r="G65" s="51"/>
      <c r="H65" s="51"/>
      <c r="I65" s="51"/>
      <c r="J65" s="51"/>
      <c r="K65" s="51"/>
      <c r="L65" s="51"/>
      <c r="M65" s="51"/>
    </row>
    <row r="66" spans="1:13" s="242" customFormat="1" hidden="1" x14ac:dyDescent="0.2">
      <c r="A66" s="20"/>
      <c r="B66" s="64"/>
      <c r="C66" s="64"/>
      <c r="D66" s="64"/>
      <c r="E66" s="51"/>
      <c r="F66" s="51"/>
      <c r="G66" s="51"/>
      <c r="H66" s="51"/>
      <c r="I66" s="51"/>
      <c r="J66" s="51"/>
      <c r="K66" s="51"/>
      <c r="L66" s="51"/>
      <c r="M66" s="51"/>
    </row>
    <row r="67" spans="1:13" s="242" customFormat="1" hidden="1" x14ac:dyDescent="0.2">
      <c r="A67" s="20"/>
      <c r="B67" s="64"/>
      <c r="C67" s="64"/>
      <c r="D67" s="64"/>
      <c r="E67" s="51"/>
      <c r="F67" s="51"/>
      <c r="G67" s="51"/>
      <c r="H67" s="51"/>
      <c r="I67" s="51"/>
      <c r="J67" s="51"/>
      <c r="K67" s="51"/>
      <c r="L67" s="51"/>
      <c r="M67" s="51"/>
    </row>
    <row r="68" spans="1:13" s="242" customFormat="1" hidden="1" x14ac:dyDescent="0.2">
      <c r="A68" s="20"/>
      <c r="B68" s="64"/>
      <c r="C68" s="64"/>
      <c r="D68" s="64"/>
      <c r="E68" s="51"/>
      <c r="F68" s="51"/>
      <c r="G68" s="51"/>
      <c r="H68" s="51"/>
      <c r="I68" s="51"/>
      <c r="J68" s="51"/>
      <c r="K68" s="51"/>
      <c r="L68" s="51"/>
      <c r="M68" s="51"/>
    </row>
    <row r="69" spans="1:13" s="242" customFormat="1" hidden="1" x14ac:dyDescent="0.2">
      <c r="A69" s="20"/>
      <c r="B69" s="64"/>
      <c r="C69" s="64"/>
      <c r="D69" s="64"/>
      <c r="E69" s="51"/>
      <c r="F69" s="51"/>
      <c r="G69" s="51"/>
      <c r="H69" s="51"/>
      <c r="I69" s="51"/>
      <c r="J69" s="51"/>
      <c r="K69" s="51"/>
      <c r="L69" s="51"/>
      <c r="M69" s="51"/>
    </row>
    <row r="70" spans="1:13" s="242" customFormat="1" hidden="1" x14ac:dyDescent="0.2">
      <c r="A70" s="20"/>
      <c r="B70" s="64"/>
      <c r="C70" s="64"/>
      <c r="D70" s="64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242" customFormat="1" hidden="1" x14ac:dyDescent="0.2">
      <c r="A71" s="20"/>
      <c r="B71" s="64"/>
      <c r="C71" s="64"/>
      <c r="D71" s="64"/>
      <c r="E71" s="51"/>
      <c r="F71" s="51"/>
      <c r="G71" s="51"/>
      <c r="H71" s="51"/>
      <c r="I71" s="51"/>
      <c r="J71" s="51"/>
      <c r="K71" s="51"/>
      <c r="L71" s="51"/>
      <c r="M71" s="51"/>
    </row>
    <row r="72" spans="1:13" s="242" customFormat="1" hidden="1" x14ac:dyDescent="0.2">
      <c r="A72" s="20"/>
      <c r="B72" s="64"/>
      <c r="C72" s="64"/>
      <c r="D72" s="64"/>
      <c r="E72" s="51"/>
      <c r="F72" s="51"/>
      <c r="G72" s="51"/>
      <c r="H72" s="51"/>
      <c r="I72" s="51"/>
      <c r="J72" s="51"/>
      <c r="K72" s="51"/>
      <c r="L72" s="51"/>
      <c r="M72" s="51"/>
    </row>
    <row r="73" spans="1:13" s="242" customFormat="1" hidden="1" x14ac:dyDescent="0.2">
      <c r="A73" s="20"/>
      <c r="B73" s="64"/>
      <c r="C73" s="64"/>
      <c r="D73" s="64"/>
      <c r="E73" s="51"/>
      <c r="F73" s="51"/>
      <c r="G73" s="51"/>
      <c r="H73" s="51"/>
      <c r="I73" s="51"/>
      <c r="J73" s="51"/>
      <c r="K73" s="51"/>
      <c r="L73" s="51"/>
      <c r="M73" s="51"/>
    </row>
    <row r="74" spans="1:13" s="242" customFormat="1" hidden="1" x14ac:dyDescent="0.2">
      <c r="A74" s="20"/>
      <c r="B74" s="64"/>
      <c r="C74" s="64"/>
      <c r="D74" s="64"/>
      <c r="E74" s="51"/>
      <c r="F74" s="51"/>
      <c r="G74" s="51"/>
      <c r="H74" s="51"/>
      <c r="I74" s="51"/>
      <c r="J74" s="51"/>
      <c r="K74" s="51"/>
      <c r="L74" s="51"/>
      <c r="M74" s="51"/>
    </row>
    <row r="75" spans="1:13" s="242" customFormat="1" hidden="1" x14ac:dyDescent="0.2">
      <c r="A75" s="20"/>
      <c r="B75" s="64"/>
      <c r="C75" s="64"/>
      <c r="D75" s="64"/>
      <c r="E75" s="51"/>
      <c r="F75" s="51"/>
      <c r="G75" s="51"/>
      <c r="H75" s="51"/>
      <c r="I75" s="51"/>
      <c r="J75" s="51"/>
      <c r="K75" s="51"/>
      <c r="L75" s="51"/>
      <c r="M75" s="51"/>
    </row>
    <row r="76" spans="1:13" s="242" customFormat="1" hidden="1" x14ac:dyDescent="0.2">
      <c r="A76" s="20"/>
      <c r="B76" s="64"/>
      <c r="C76" s="64"/>
      <c r="D76" s="64"/>
      <c r="E76" s="51"/>
      <c r="F76" s="51"/>
      <c r="G76" s="51"/>
      <c r="H76" s="51"/>
      <c r="I76" s="51"/>
      <c r="J76" s="51"/>
      <c r="K76" s="51"/>
      <c r="L76" s="51"/>
      <c r="M76" s="51"/>
    </row>
    <row r="77" spans="1:13" s="242" customFormat="1" hidden="1" x14ac:dyDescent="0.2">
      <c r="A77" s="20"/>
      <c r="B77" s="64"/>
      <c r="C77" s="64"/>
      <c r="D77" s="64"/>
      <c r="E77" s="51"/>
      <c r="F77" s="51"/>
      <c r="G77" s="51"/>
      <c r="H77" s="51"/>
      <c r="I77" s="51"/>
      <c r="J77" s="51"/>
      <c r="K77" s="51"/>
      <c r="L77" s="51"/>
      <c r="M77" s="51"/>
    </row>
    <row r="78" spans="1:13" s="242" customFormat="1" hidden="1" x14ac:dyDescent="0.2">
      <c r="A78" s="20"/>
      <c r="B78" s="64"/>
      <c r="C78" s="64"/>
      <c r="D78" s="64"/>
      <c r="E78" s="51"/>
      <c r="F78" s="51"/>
      <c r="G78" s="51"/>
      <c r="H78" s="51"/>
      <c r="I78" s="51"/>
      <c r="J78" s="51"/>
      <c r="K78" s="51"/>
      <c r="L78" s="51"/>
      <c r="M78" s="51"/>
    </row>
    <row r="79" spans="1:13" s="242" customFormat="1" hidden="1" x14ac:dyDescent="0.2">
      <c r="A79" s="20"/>
      <c r="B79" s="64"/>
      <c r="C79" s="64"/>
      <c r="D79" s="64"/>
      <c r="E79" s="51"/>
      <c r="F79" s="51"/>
      <c r="G79" s="51"/>
      <c r="H79" s="51"/>
      <c r="I79" s="51"/>
      <c r="J79" s="51"/>
      <c r="K79" s="51"/>
      <c r="L79" s="51"/>
      <c r="M79" s="51"/>
    </row>
    <row r="80" spans="1:13" s="242" customFormat="1" hidden="1" x14ac:dyDescent="0.2">
      <c r="A80" s="20"/>
      <c r="B80" s="64"/>
      <c r="C80" s="64"/>
      <c r="D80" s="64"/>
      <c r="E80" s="51"/>
      <c r="F80" s="51"/>
      <c r="G80" s="51"/>
      <c r="H80" s="51"/>
      <c r="I80" s="51"/>
      <c r="J80" s="51"/>
      <c r="K80" s="51"/>
      <c r="L80" s="51"/>
      <c r="M80" s="51"/>
    </row>
    <row r="81" spans="1:13" s="242" customFormat="1" hidden="1" x14ac:dyDescent="0.2">
      <c r="A81" s="20"/>
      <c r="B81" s="64"/>
      <c r="C81" s="64"/>
      <c r="D81" s="64"/>
      <c r="E81" s="51"/>
      <c r="F81" s="51"/>
      <c r="G81" s="51"/>
      <c r="H81" s="51"/>
      <c r="I81" s="51"/>
      <c r="J81" s="51"/>
      <c r="K81" s="51"/>
      <c r="L81" s="51"/>
      <c r="M81" s="51"/>
    </row>
    <row r="82" spans="1:13" s="242" customFormat="1" hidden="1" x14ac:dyDescent="0.2">
      <c r="A82" s="20"/>
      <c r="B82" s="64"/>
      <c r="C82" s="64"/>
      <c r="D82" s="64"/>
      <c r="E82" s="51"/>
      <c r="F82" s="51"/>
      <c r="G82" s="51"/>
      <c r="H82" s="51"/>
      <c r="I82" s="51"/>
      <c r="J82" s="51"/>
      <c r="K82" s="51"/>
      <c r="L82" s="51"/>
      <c r="M82" s="51"/>
    </row>
    <row r="83" spans="1:13" s="242" customFormat="1" hidden="1" x14ac:dyDescent="0.2">
      <c r="A83" s="20"/>
      <c r="B83" s="64"/>
      <c r="C83" s="64"/>
      <c r="D83" s="64"/>
      <c r="E83" s="51"/>
      <c r="F83" s="51"/>
      <c r="G83" s="51"/>
      <c r="H83" s="51"/>
      <c r="I83" s="51"/>
      <c r="J83" s="51"/>
      <c r="K83" s="51"/>
      <c r="L83" s="51"/>
      <c r="M83" s="51"/>
    </row>
    <row r="84" spans="1:13" s="242" customFormat="1" hidden="1" x14ac:dyDescent="0.2">
      <c r="A84" s="20"/>
      <c r="B84" s="64"/>
      <c r="C84" s="64"/>
      <c r="D84" s="64"/>
      <c r="E84" s="51"/>
      <c r="F84" s="51"/>
      <c r="G84" s="51"/>
      <c r="H84" s="51"/>
      <c r="I84" s="51"/>
      <c r="J84" s="51"/>
      <c r="K84" s="51"/>
      <c r="L84" s="51"/>
      <c r="M84" s="51"/>
    </row>
    <row r="85" spans="1:13" s="242" customFormat="1" hidden="1" x14ac:dyDescent="0.2">
      <c r="A85" s="20"/>
      <c r="B85" s="64"/>
      <c r="C85" s="64"/>
      <c r="D85" s="64"/>
      <c r="E85" s="51"/>
      <c r="F85" s="51"/>
      <c r="G85" s="51"/>
      <c r="H85" s="51"/>
      <c r="I85" s="51"/>
      <c r="J85" s="51"/>
      <c r="K85" s="51"/>
      <c r="L85" s="51"/>
      <c r="M85" s="51"/>
    </row>
    <row r="86" spans="1:13" s="242" customFormat="1" hidden="1" x14ac:dyDescent="0.2">
      <c r="A86" s="20"/>
      <c r="B86" s="64"/>
      <c r="C86" s="64"/>
      <c r="D86" s="64"/>
      <c r="E86" s="51"/>
      <c r="F86" s="51"/>
      <c r="G86" s="51"/>
      <c r="H86" s="51"/>
      <c r="I86" s="51"/>
      <c r="J86" s="51"/>
      <c r="K86" s="51"/>
      <c r="L86" s="51"/>
      <c r="M86" s="51"/>
    </row>
    <row r="87" spans="1:13" s="242" customFormat="1" hidden="1" x14ac:dyDescent="0.2">
      <c r="A87" s="20"/>
      <c r="B87" s="64"/>
      <c r="C87" s="64"/>
      <c r="D87" s="64"/>
      <c r="E87" s="51"/>
      <c r="F87" s="51"/>
      <c r="G87" s="51"/>
      <c r="H87" s="51"/>
      <c r="I87" s="51"/>
      <c r="J87" s="51"/>
      <c r="K87" s="51"/>
      <c r="L87" s="51"/>
      <c r="M87" s="51"/>
    </row>
    <row r="88" spans="1:13" s="242" customFormat="1" hidden="1" x14ac:dyDescent="0.2">
      <c r="A88" s="20"/>
      <c r="B88" s="64"/>
      <c r="C88" s="64"/>
      <c r="D88" s="64"/>
      <c r="E88" s="51"/>
      <c r="F88" s="51"/>
      <c r="G88" s="51"/>
      <c r="H88" s="51"/>
      <c r="I88" s="51"/>
      <c r="J88" s="51"/>
      <c r="K88" s="51"/>
      <c r="L88" s="51"/>
      <c r="M88" s="51"/>
    </row>
    <row r="89" spans="1:13" s="242" customFormat="1" hidden="1" x14ac:dyDescent="0.2">
      <c r="A89" s="20"/>
      <c r="B89" s="64"/>
      <c r="C89" s="64"/>
      <c r="D89" s="64"/>
      <c r="E89" s="51"/>
      <c r="F89" s="51"/>
      <c r="G89" s="51"/>
      <c r="H89" s="51"/>
      <c r="I89" s="51"/>
      <c r="J89" s="51"/>
      <c r="K89" s="51"/>
      <c r="L89" s="51"/>
      <c r="M89" s="51"/>
    </row>
    <row r="90" spans="1:13" s="242" customFormat="1" hidden="1" x14ac:dyDescent="0.2">
      <c r="A90" s="20"/>
      <c r="B90" s="64"/>
      <c r="C90" s="64"/>
      <c r="D90" s="64"/>
      <c r="E90" s="51"/>
      <c r="F90" s="51"/>
      <c r="G90" s="51"/>
      <c r="H90" s="51"/>
      <c r="I90" s="51"/>
      <c r="J90" s="51"/>
      <c r="K90" s="51"/>
      <c r="L90" s="51"/>
      <c r="M90" s="51"/>
    </row>
    <row r="91" spans="1:13" s="242" customFormat="1" hidden="1" x14ac:dyDescent="0.2">
      <c r="A91" s="20"/>
      <c r="B91" s="64"/>
      <c r="C91" s="64"/>
      <c r="D91" s="64"/>
      <c r="E91" s="51"/>
      <c r="F91" s="51"/>
      <c r="G91" s="51"/>
      <c r="H91" s="51"/>
      <c r="I91" s="51"/>
      <c r="J91" s="51"/>
      <c r="K91" s="51"/>
      <c r="L91" s="51"/>
      <c r="M91" s="51"/>
    </row>
    <row r="92" spans="1:13" s="242" customFormat="1" hidden="1" x14ac:dyDescent="0.2">
      <c r="A92" s="20"/>
      <c r="B92" s="64"/>
      <c r="C92" s="64"/>
      <c r="D92" s="64"/>
      <c r="E92" s="51"/>
      <c r="F92" s="51"/>
      <c r="G92" s="51"/>
      <c r="H92" s="51"/>
      <c r="I92" s="51"/>
      <c r="J92" s="51"/>
      <c r="K92" s="51"/>
      <c r="L92" s="51"/>
      <c r="M92" s="51"/>
    </row>
    <row r="93" spans="1:13" s="242" customFormat="1" hidden="1" x14ac:dyDescent="0.2">
      <c r="A93" s="20"/>
      <c r="B93" s="64"/>
      <c r="C93" s="64"/>
      <c r="D93" s="64"/>
      <c r="E93" s="51"/>
      <c r="F93" s="51"/>
      <c r="G93" s="51"/>
      <c r="H93" s="51"/>
      <c r="I93" s="51"/>
      <c r="J93" s="51"/>
      <c r="K93" s="51"/>
      <c r="L93" s="51"/>
      <c r="M93" s="51"/>
    </row>
    <row r="94" spans="1:13" s="242" customFormat="1" hidden="1" x14ac:dyDescent="0.2">
      <c r="A94" s="20"/>
      <c r="B94" s="64"/>
      <c r="C94" s="64"/>
      <c r="D94" s="64"/>
      <c r="E94" s="51"/>
      <c r="F94" s="51"/>
      <c r="G94" s="51"/>
      <c r="H94" s="51"/>
      <c r="I94" s="51"/>
      <c r="J94" s="51"/>
      <c r="K94" s="51"/>
      <c r="L94" s="51"/>
      <c r="M94" s="51"/>
    </row>
    <row r="95" spans="1:13" s="242" customFormat="1" hidden="1" x14ac:dyDescent="0.2">
      <c r="A95" s="20"/>
      <c r="B95" s="64"/>
      <c r="C95" s="64"/>
      <c r="D95" s="64"/>
      <c r="E95" s="51"/>
      <c r="F95" s="51"/>
      <c r="G95" s="51"/>
      <c r="H95" s="51"/>
      <c r="I95" s="51"/>
      <c r="J95" s="51"/>
      <c r="K95" s="51"/>
      <c r="L95" s="51"/>
      <c r="M95" s="51"/>
    </row>
    <row r="96" spans="1:13" s="242" customFormat="1" hidden="1" x14ac:dyDescent="0.2">
      <c r="A96" s="20"/>
      <c r="B96" s="64"/>
      <c r="C96" s="64"/>
      <c r="D96" s="64"/>
      <c r="E96" s="51"/>
      <c r="F96" s="51"/>
      <c r="G96" s="51"/>
      <c r="H96" s="51"/>
      <c r="I96" s="51"/>
      <c r="J96" s="51"/>
      <c r="K96" s="51"/>
      <c r="L96" s="51"/>
      <c r="M96" s="51"/>
    </row>
    <row r="97" spans="1:13" s="242" customFormat="1" hidden="1" x14ac:dyDescent="0.2">
      <c r="A97" s="20"/>
      <c r="B97" s="64"/>
      <c r="C97" s="64"/>
      <c r="D97" s="64"/>
      <c r="E97" s="51"/>
      <c r="F97" s="51"/>
      <c r="G97" s="51"/>
      <c r="H97" s="51"/>
      <c r="I97" s="51"/>
      <c r="J97" s="51"/>
      <c r="K97" s="51"/>
      <c r="L97" s="51"/>
      <c r="M97" s="51"/>
    </row>
    <row r="98" spans="1:13" s="242" customFormat="1" hidden="1" x14ac:dyDescent="0.2">
      <c r="A98" s="20"/>
      <c r="B98" s="64"/>
      <c r="C98" s="64"/>
      <c r="D98" s="64"/>
      <c r="E98" s="51"/>
      <c r="F98" s="51"/>
      <c r="G98" s="51"/>
      <c r="H98" s="51"/>
      <c r="I98" s="51"/>
      <c r="J98" s="51"/>
      <c r="K98" s="51"/>
      <c r="L98" s="51"/>
      <c r="M98" s="51"/>
    </row>
    <row r="99" spans="1:13" s="242" customFormat="1" hidden="1" x14ac:dyDescent="0.2">
      <c r="A99" s="20"/>
      <c r="B99" s="64"/>
      <c r="C99" s="64"/>
      <c r="D99" s="64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242" customFormat="1" hidden="1" x14ac:dyDescent="0.2">
      <c r="A100" s="20"/>
      <c r="B100" s="64"/>
      <c r="C100" s="64"/>
      <c r="D100" s="64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s="242" customFormat="1" hidden="1" x14ac:dyDescent="0.2">
      <c r="A101" s="20"/>
      <c r="B101" s="64"/>
      <c r="C101" s="64"/>
      <c r="D101" s="64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s="242" customFormat="1" hidden="1" x14ac:dyDescent="0.2">
      <c r="A102" s="20"/>
      <c r="B102" s="64"/>
      <c r="C102" s="64"/>
      <c r="D102" s="64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s="242" customFormat="1" hidden="1" x14ac:dyDescent="0.2">
      <c r="A103" s="20"/>
      <c r="B103" s="64"/>
      <c r="C103" s="64"/>
      <c r="D103" s="64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s="242" customFormat="1" hidden="1" x14ac:dyDescent="0.2">
      <c r="A104" s="20"/>
      <c r="B104" s="64"/>
      <c r="C104" s="64"/>
      <c r="D104" s="64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13" s="242" customFormat="1" hidden="1" x14ac:dyDescent="0.2">
      <c r="A105" s="20"/>
      <c r="B105" s="64"/>
      <c r="C105" s="64"/>
      <c r="D105" s="64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s="242" customFormat="1" hidden="1" x14ac:dyDescent="0.2">
      <c r="A106" s="20"/>
      <c r="B106" s="64"/>
      <c r="C106" s="64"/>
      <c r="D106" s="64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3" s="242" customFormat="1" hidden="1" x14ac:dyDescent="0.2">
      <c r="A107" s="20"/>
      <c r="B107" s="64"/>
      <c r="C107" s="64"/>
      <c r="D107" s="64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3" s="242" customFormat="1" hidden="1" x14ac:dyDescent="0.2">
      <c r="A108" s="20"/>
      <c r="B108" s="64"/>
      <c r="C108" s="64"/>
      <c r="D108" s="64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1:13" s="242" customFormat="1" hidden="1" x14ac:dyDescent="0.2">
      <c r="A109" s="20"/>
      <c r="B109" s="64"/>
      <c r="C109" s="64"/>
      <c r="D109" s="64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1:13" s="242" customFormat="1" hidden="1" x14ac:dyDescent="0.2">
      <c r="A110" s="20"/>
      <c r="B110" s="64"/>
      <c r="C110" s="64"/>
      <c r="D110" s="64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1:13" s="242" customFormat="1" hidden="1" x14ac:dyDescent="0.2">
      <c r="A111" s="20"/>
      <c r="B111" s="64"/>
      <c r="C111" s="64"/>
      <c r="D111" s="64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1:13" s="242" customFormat="1" hidden="1" x14ac:dyDescent="0.2">
      <c r="A112" s="20"/>
      <c r="B112" s="64"/>
      <c r="C112" s="64"/>
      <c r="D112" s="64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s="242" customFormat="1" hidden="1" x14ac:dyDescent="0.2">
      <c r="A113" s="20"/>
      <c r="B113" s="64"/>
      <c r="C113" s="64"/>
      <c r="D113" s="64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s="242" customFormat="1" hidden="1" x14ac:dyDescent="0.2">
      <c r="A114" s="20"/>
      <c r="B114" s="64"/>
      <c r="C114" s="64"/>
      <c r="D114" s="64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s="242" customFormat="1" hidden="1" x14ac:dyDescent="0.2">
      <c r="A115" s="20"/>
      <c r="B115" s="64"/>
      <c r="C115" s="64"/>
      <c r="D115" s="64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s="242" customFormat="1" hidden="1" x14ac:dyDescent="0.2">
      <c r="A116" s="20"/>
      <c r="B116" s="64"/>
      <c r="C116" s="64"/>
      <c r="D116" s="64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s="242" customFormat="1" hidden="1" x14ac:dyDescent="0.2">
      <c r="A117" s="20"/>
      <c r="B117" s="64"/>
      <c r="C117" s="64"/>
      <c r="D117" s="64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1:13" s="242" customFormat="1" hidden="1" x14ac:dyDescent="0.2">
      <c r="A118" s="20"/>
      <c r="B118" s="64"/>
      <c r="C118" s="64"/>
      <c r="D118" s="64"/>
      <c r="E118" s="51"/>
      <c r="F118" s="51"/>
      <c r="G118" s="51"/>
      <c r="H118" s="51"/>
      <c r="I118" s="51"/>
      <c r="J118" s="51"/>
      <c r="K118" s="51"/>
      <c r="L118" s="51"/>
      <c r="M118" s="51"/>
    </row>
    <row r="119" spans="1:13" s="242" customFormat="1" hidden="1" x14ac:dyDescent="0.2">
      <c r="A119" s="20"/>
      <c r="B119" s="64"/>
      <c r="C119" s="64"/>
      <c r="D119" s="64"/>
      <c r="E119" s="51"/>
      <c r="F119" s="51"/>
      <c r="G119" s="51"/>
      <c r="H119" s="51"/>
      <c r="I119" s="51"/>
      <c r="J119" s="51"/>
      <c r="K119" s="51"/>
      <c r="L119" s="51"/>
      <c r="M119" s="51"/>
    </row>
    <row r="120" spans="1:13" s="242" customFormat="1" hidden="1" x14ac:dyDescent="0.2">
      <c r="A120" s="20"/>
      <c r="B120" s="64"/>
      <c r="C120" s="64"/>
      <c r="D120" s="64"/>
      <c r="E120" s="51"/>
      <c r="F120" s="51"/>
      <c r="G120" s="51"/>
      <c r="H120" s="51"/>
      <c r="I120" s="51"/>
      <c r="J120" s="51"/>
      <c r="K120" s="51"/>
      <c r="L120" s="51"/>
      <c r="M120" s="51"/>
    </row>
    <row r="121" spans="1:13" s="242" customFormat="1" hidden="1" x14ac:dyDescent="0.2">
      <c r="A121" s="20"/>
      <c r="B121" s="64"/>
      <c r="C121" s="64"/>
      <c r="D121" s="64"/>
      <c r="E121" s="51"/>
      <c r="F121" s="51"/>
      <c r="G121" s="51"/>
      <c r="H121" s="51"/>
      <c r="I121" s="51"/>
      <c r="J121" s="51"/>
      <c r="K121" s="51"/>
      <c r="L121" s="51"/>
      <c r="M121" s="51"/>
    </row>
    <row r="122" spans="1:13" s="242" customFormat="1" hidden="1" x14ac:dyDescent="0.2">
      <c r="A122" s="20"/>
      <c r="B122" s="64"/>
      <c r="C122" s="64"/>
      <c r="D122" s="64"/>
      <c r="E122" s="51"/>
      <c r="F122" s="51"/>
      <c r="G122" s="51"/>
      <c r="H122" s="51"/>
      <c r="I122" s="51"/>
      <c r="J122" s="51"/>
      <c r="K122" s="51"/>
      <c r="L122" s="51"/>
      <c r="M122" s="51"/>
    </row>
    <row r="123" spans="1:13" s="242" customFormat="1" hidden="1" x14ac:dyDescent="0.2">
      <c r="A123" s="20"/>
      <c r="B123" s="64"/>
      <c r="C123" s="64"/>
      <c r="D123" s="64"/>
      <c r="E123" s="51"/>
      <c r="F123" s="51"/>
      <c r="G123" s="51"/>
      <c r="H123" s="51"/>
      <c r="I123" s="51"/>
      <c r="J123" s="51"/>
      <c r="K123" s="51"/>
      <c r="L123" s="51"/>
      <c r="M123" s="51"/>
    </row>
    <row r="124" spans="1:13" s="242" customFormat="1" hidden="1" x14ac:dyDescent="0.2">
      <c r="A124" s="20"/>
      <c r="B124" s="64"/>
      <c r="C124" s="64"/>
      <c r="D124" s="64"/>
      <c r="E124" s="51"/>
      <c r="F124" s="51"/>
      <c r="G124" s="51"/>
      <c r="H124" s="51"/>
      <c r="I124" s="51"/>
      <c r="J124" s="51"/>
      <c r="K124" s="51"/>
      <c r="L124" s="51"/>
      <c r="M124" s="51"/>
    </row>
    <row r="125" spans="1:13" s="242" customFormat="1" hidden="1" x14ac:dyDescent="0.2">
      <c r="A125" s="20"/>
      <c r="B125" s="64"/>
      <c r="C125" s="64"/>
      <c r="D125" s="64"/>
      <c r="E125" s="51"/>
      <c r="F125" s="51"/>
      <c r="G125" s="51"/>
      <c r="H125" s="51"/>
      <c r="I125" s="51"/>
      <c r="J125" s="51"/>
      <c r="K125" s="51"/>
      <c r="L125" s="51"/>
      <c r="M125" s="51"/>
    </row>
    <row r="126" spans="1:13" s="242" customFormat="1" hidden="1" x14ac:dyDescent="0.2">
      <c r="A126" s="20"/>
      <c r="B126" s="64"/>
      <c r="C126" s="64"/>
      <c r="D126" s="64"/>
      <c r="E126" s="51"/>
      <c r="F126" s="51"/>
      <c r="G126" s="51"/>
      <c r="H126" s="51"/>
      <c r="I126" s="51"/>
      <c r="J126" s="51"/>
      <c r="K126" s="51"/>
      <c r="L126" s="51"/>
      <c r="M126" s="51"/>
    </row>
    <row r="127" spans="1:13" s="242" customFormat="1" hidden="1" x14ac:dyDescent="0.2">
      <c r="A127" s="20"/>
      <c r="B127" s="64"/>
      <c r="C127" s="64"/>
      <c r="D127" s="64"/>
      <c r="E127" s="51"/>
      <c r="F127" s="51"/>
      <c r="G127" s="51"/>
      <c r="H127" s="51"/>
      <c r="I127" s="51"/>
      <c r="J127" s="51"/>
      <c r="K127" s="51"/>
      <c r="L127" s="51"/>
      <c r="M127" s="51"/>
    </row>
    <row r="128" spans="1:13" s="242" customFormat="1" hidden="1" x14ac:dyDescent="0.2">
      <c r="A128" s="20"/>
      <c r="B128" s="64"/>
      <c r="C128" s="64"/>
      <c r="D128" s="64"/>
      <c r="E128" s="51"/>
      <c r="F128" s="51"/>
      <c r="G128" s="51"/>
      <c r="H128" s="51"/>
      <c r="I128" s="51"/>
      <c r="J128" s="51"/>
      <c r="K128" s="51"/>
      <c r="L128" s="51"/>
      <c r="M128" s="51"/>
    </row>
    <row r="129" spans="1:13" s="242" customFormat="1" hidden="1" x14ac:dyDescent="0.2">
      <c r="A129" s="20"/>
      <c r="B129" s="64"/>
      <c r="C129" s="64"/>
      <c r="D129" s="64"/>
      <c r="E129" s="51"/>
      <c r="F129" s="51"/>
      <c r="G129" s="51"/>
      <c r="H129" s="51"/>
      <c r="I129" s="51"/>
      <c r="J129" s="51"/>
      <c r="K129" s="51"/>
      <c r="L129" s="51"/>
      <c r="M129" s="51"/>
    </row>
    <row r="130" spans="1:13" s="242" customFormat="1" hidden="1" x14ac:dyDescent="0.2">
      <c r="A130" s="20"/>
      <c r="B130" s="64"/>
      <c r="C130" s="64"/>
      <c r="D130" s="64"/>
      <c r="E130" s="51"/>
      <c r="F130" s="51"/>
      <c r="G130" s="51"/>
      <c r="H130" s="51"/>
      <c r="I130" s="51"/>
      <c r="J130" s="51"/>
      <c r="K130" s="51"/>
      <c r="L130" s="51"/>
      <c r="M130" s="51"/>
    </row>
    <row r="131" spans="1:13" s="242" customFormat="1" hidden="1" x14ac:dyDescent="0.2">
      <c r="A131" s="20"/>
      <c r="B131" s="64"/>
      <c r="C131" s="64"/>
      <c r="D131" s="64"/>
      <c r="E131" s="51"/>
      <c r="F131" s="51"/>
      <c r="G131" s="51"/>
      <c r="H131" s="51"/>
      <c r="I131" s="51"/>
      <c r="J131" s="51"/>
      <c r="K131" s="51"/>
      <c r="L131" s="51"/>
      <c r="M131" s="51"/>
    </row>
    <row r="132" spans="1:13" s="242" customFormat="1" hidden="1" x14ac:dyDescent="0.2">
      <c r="A132" s="20"/>
      <c r="B132" s="64"/>
      <c r="C132" s="64"/>
      <c r="D132" s="64"/>
      <c r="E132" s="51"/>
      <c r="F132" s="51"/>
      <c r="G132" s="51"/>
      <c r="H132" s="51"/>
      <c r="I132" s="51"/>
      <c r="J132" s="51"/>
      <c r="K132" s="51"/>
      <c r="L132" s="51"/>
      <c r="M132" s="51"/>
    </row>
    <row r="133" spans="1:13" s="242" customFormat="1" hidden="1" x14ac:dyDescent="0.2">
      <c r="A133" s="20"/>
      <c r="B133" s="64"/>
      <c r="C133" s="64"/>
      <c r="D133" s="64"/>
      <c r="E133" s="51"/>
      <c r="F133" s="51"/>
      <c r="G133" s="51"/>
      <c r="H133" s="51"/>
      <c r="I133" s="51"/>
      <c r="J133" s="51"/>
      <c r="K133" s="51"/>
      <c r="L133" s="51"/>
      <c r="M133" s="51"/>
    </row>
    <row r="134" spans="1:13" s="242" customFormat="1" hidden="1" x14ac:dyDescent="0.2">
      <c r="A134" s="20"/>
      <c r="B134" s="64"/>
      <c r="C134" s="64"/>
      <c r="D134" s="64"/>
      <c r="E134" s="51"/>
      <c r="F134" s="51"/>
      <c r="G134" s="51"/>
      <c r="H134" s="51"/>
      <c r="I134" s="51"/>
      <c r="J134" s="51"/>
      <c r="K134" s="51"/>
      <c r="L134" s="51"/>
      <c r="M134" s="51"/>
    </row>
    <row r="135" spans="1:13" s="242" customFormat="1" hidden="1" x14ac:dyDescent="0.2">
      <c r="A135" s="20"/>
      <c r="B135" s="64"/>
      <c r="C135" s="64"/>
      <c r="D135" s="64"/>
      <c r="E135" s="51"/>
      <c r="F135" s="51"/>
      <c r="G135" s="51"/>
      <c r="H135" s="51"/>
      <c r="I135" s="51"/>
      <c r="J135" s="51"/>
      <c r="K135" s="51"/>
      <c r="L135" s="51"/>
      <c r="M135" s="51"/>
    </row>
    <row r="136" spans="1:13" s="242" customFormat="1" hidden="1" x14ac:dyDescent="0.2">
      <c r="A136" s="20"/>
      <c r="B136" s="64"/>
      <c r="C136" s="64"/>
      <c r="D136" s="64"/>
      <c r="E136" s="51"/>
      <c r="F136" s="51"/>
      <c r="G136" s="51"/>
      <c r="H136" s="51"/>
      <c r="I136" s="51"/>
      <c r="J136" s="51"/>
      <c r="K136" s="51"/>
      <c r="L136" s="51"/>
      <c r="M136" s="51"/>
    </row>
    <row r="137" spans="1:13" s="242" customFormat="1" hidden="1" x14ac:dyDescent="0.2">
      <c r="A137" s="20"/>
      <c r="B137" s="64"/>
      <c r="C137" s="64"/>
      <c r="D137" s="64"/>
      <c r="E137" s="51"/>
      <c r="F137" s="51"/>
      <c r="G137" s="51"/>
      <c r="H137" s="51"/>
      <c r="I137" s="51"/>
      <c r="J137" s="51"/>
      <c r="K137" s="51"/>
      <c r="L137" s="51"/>
      <c r="M137" s="51"/>
    </row>
    <row r="138" spans="1:13" s="242" customFormat="1" hidden="1" x14ac:dyDescent="0.2">
      <c r="A138" s="20"/>
      <c r="B138" s="64"/>
      <c r="C138" s="64"/>
      <c r="D138" s="64"/>
      <c r="E138" s="51"/>
      <c r="F138" s="51"/>
      <c r="G138" s="51"/>
      <c r="H138" s="51"/>
      <c r="I138" s="51"/>
      <c r="J138" s="51"/>
      <c r="K138" s="51"/>
      <c r="L138" s="51"/>
      <c r="M138" s="51"/>
    </row>
    <row r="139" spans="1:13" s="242" customFormat="1" hidden="1" x14ac:dyDescent="0.2">
      <c r="A139" s="20"/>
      <c r="B139" s="64"/>
      <c r="C139" s="64"/>
      <c r="D139" s="64"/>
      <c r="E139" s="51"/>
      <c r="F139" s="51"/>
      <c r="G139" s="51"/>
      <c r="H139" s="51"/>
      <c r="I139" s="51"/>
      <c r="J139" s="51"/>
      <c r="K139" s="51"/>
      <c r="L139" s="51"/>
      <c r="M139" s="51"/>
    </row>
    <row r="140" spans="1:13" s="242" customFormat="1" hidden="1" x14ac:dyDescent="0.2">
      <c r="A140" s="20"/>
      <c r="B140" s="64"/>
      <c r="C140" s="64"/>
      <c r="D140" s="64"/>
      <c r="E140" s="51"/>
      <c r="F140" s="51"/>
      <c r="G140" s="51"/>
      <c r="H140" s="51"/>
      <c r="I140" s="51"/>
      <c r="J140" s="51"/>
      <c r="K140" s="51"/>
      <c r="L140" s="51"/>
      <c r="M140" s="51"/>
    </row>
    <row r="141" spans="1:13" s="242" customFormat="1" hidden="1" x14ac:dyDescent="0.2">
      <c r="A141" s="20"/>
      <c r="B141" s="64"/>
      <c r="C141" s="64"/>
      <c r="D141" s="64"/>
      <c r="E141" s="51"/>
      <c r="F141" s="51"/>
      <c r="G141" s="51"/>
      <c r="H141" s="51"/>
      <c r="I141" s="51"/>
      <c r="J141" s="51"/>
      <c r="K141" s="51"/>
      <c r="L141" s="51"/>
      <c r="M141" s="51"/>
    </row>
    <row r="142" spans="1:13" s="242" customFormat="1" hidden="1" x14ac:dyDescent="0.2">
      <c r="A142" s="20"/>
      <c r="B142" s="64"/>
      <c r="C142" s="64"/>
      <c r="D142" s="64"/>
      <c r="E142" s="51"/>
      <c r="F142" s="51"/>
      <c r="G142" s="51"/>
      <c r="H142" s="51"/>
      <c r="I142" s="51"/>
      <c r="J142" s="51"/>
      <c r="K142" s="51"/>
      <c r="L142" s="51"/>
      <c r="M142" s="51"/>
    </row>
    <row r="143" spans="1:13" s="242" customFormat="1" hidden="1" x14ac:dyDescent="0.2">
      <c r="A143" s="20"/>
      <c r="B143" s="64"/>
      <c r="C143" s="64"/>
      <c r="D143" s="64"/>
      <c r="E143" s="51"/>
      <c r="F143" s="51"/>
      <c r="G143" s="51"/>
      <c r="H143" s="51"/>
      <c r="I143" s="51"/>
      <c r="J143" s="51"/>
      <c r="K143" s="51"/>
      <c r="L143" s="51"/>
      <c r="M143" s="51"/>
    </row>
    <row r="144" spans="1:13" s="242" customFormat="1" hidden="1" x14ac:dyDescent="0.2">
      <c r="A144" s="20"/>
      <c r="B144" s="64"/>
      <c r="C144" s="64"/>
      <c r="D144" s="64"/>
      <c r="E144" s="51"/>
      <c r="F144" s="51"/>
      <c r="G144" s="51"/>
      <c r="H144" s="51"/>
      <c r="I144" s="51"/>
      <c r="J144" s="51"/>
      <c r="K144" s="51"/>
      <c r="L144" s="51"/>
      <c r="M144" s="51"/>
    </row>
    <row r="145" spans="1:13" s="242" customFormat="1" hidden="1" x14ac:dyDescent="0.2">
      <c r="A145" s="20"/>
      <c r="B145" s="64"/>
      <c r="C145" s="64"/>
      <c r="D145" s="64"/>
      <c r="E145" s="51"/>
      <c r="F145" s="51"/>
      <c r="G145" s="51"/>
      <c r="H145" s="51"/>
      <c r="I145" s="51"/>
      <c r="J145" s="51"/>
      <c r="K145" s="51"/>
      <c r="L145" s="51"/>
      <c r="M145" s="51"/>
    </row>
    <row r="146" spans="1:13" s="242" customFormat="1" hidden="1" x14ac:dyDescent="0.2">
      <c r="A146" s="20"/>
      <c r="B146" s="64"/>
      <c r="C146" s="64"/>
      <c r="D146" s="64"/>
      <c r="E146" s="51"/>
      <c r="F146" s="51"/>
      <c r="G146" s="51"/>
      <c r="H146" s="51"/>
      <c r="I146" s="51"/>
      <c r="J146" s="51"/>
      <c r="K146" s="51"/>
      <c r="L146" s="51"/>
      <c r="M146" s="51"/>
    </row>
    <row r="147" spans="1:13" s="242" customFormat="1" hidden="1" x14ac:dyDescent="0.2">
      <c r="A147" s="20"/>
      <c r="B147" s="64"/>
      <c r="C147" s="64"/>
      <c r="D147" s="64"/>
      <c r="E147" s="51"/>
      <c r="F147" s="51"/>
      <c r="G147" s="51"/>
      <c r="H147" s="51"/>
      <c r="I147" s="51"/>
      <c r="J147" s="51"/>
      <c r="K147" s="51"/>
      <c r="L147" s="51"/>
      <c r="M147" s="51"/>
    </row>
    <row r="148" spans="1:13" s="242" customFormat="1" hidden="1" x14ac:dyDescent="0.2">
      <c r="A148" s="20"/>
      <c r="B148" s="64"/>
      <c r="C148" s="64"/>
      <c r="D148" s="64"/>
      <c r="E148" s="51"/>
      <c r="F148" s="51"/>
      <c r="G148" s="51"/>
      <c r="H148" s="51"/>
      <c r="I148" s="51"/>
      <c r="J148" s="51"/>
      <c r="K148" s="51"/>
      <c r="L148" s="51"/>
      <c r="M148" s="51"/>
    </row>
    <row r="149" spans="1:13" s="242" customFormat="1" hidden="1" x14ac:dyDescent="0.2">
      <c r="A149" s="20"/>
      <c r="B149" s="64"/>
      <c r="C149" s="64"/>
      <c r="D149" s="64"/>
      <c r="E149" s="51"/>
      <c r="F149" s="51"/>
      <c r="G149" s="51"/>
      <c r="H149" s="51"/>
      <c r="I149" s="51"/>
      <c r="J149" s="51"/>
      <c r="K149" s="51"/>
      <c r="L149" s="51"/>
      <c r="M149" s="51"/>
    </row>
    <row r="150" spans="1:13" s="242" customFormat="1" hidden="1" x14ac:dyDescent="0.2">
      <c r="A150" s="20"/>
      <c r="B150" s="64"/>
      <c r="C150" s="64"/>
      <c r="D150" s="64"/>
      <c r="E150" s="51"/>
      <c r="F150" s="51"/>
      <c r="G150" s="51"/>
      <c r="H150" s="51"/>
      <c r="I150" s="51"/>
      <c r="J150" s="51"/>
      <c r="K150" s="51"/>
      <c r="L150" s="51"/>
      <c r="M150" s="51"/>
    </row>
    <row r="151" spans="1:13" s="242" customFormat="1" hidden="1" x14ac:dyDescent="0.2">
      <c r="A151" s="20"/>
      <c r="B151" s="64"/>
      <c r="C151" s="64"/>
      <c r="D151" s="64"/>
      <c r="E151" s="51"/>
      <c r="F151" s="51"/>
      <c r="G151" s="51"/>
      <c r="H151" s="51"/>
      <c r="I151" s="51"/>
      <c r="J151" s="51"/>
      <c r="K151" s="51"/>
      <c r="L151" s="51"/>
      <c r="M151" s="51"/>
    </row>
    <row r="152" spans="1:13" s="242" customFormat="1" hidden="1" x14ac:dyDescent="0.2">
      <c r="A152" s="20"/>
      <c r="B152" s="64"/>
      <c r="C152" s="64"/>
      <c r="D152" s="64"/>
      <c r="E152" s="51"/>
      <c r="F152" s="51"/>
      <c r="G152" s="51"/>
      <c r="H152" s="51"/>
      <c r="I152" s="51"/>
      <c r="J152" s="51"/>
      <c r="K152" s="51"/>
      <c r="L152" s="51"/>
      <c r="M152" s="51"/>
    </row>
    <row r="153" spans="1:13" s="242" customFormat="1" hidden="1" x14ac:dyDescent="0.2">
      <c r="A153" s="20"/>
      <c r="B153" s="64"/>
      <c r="C153" s="64"/>
      <c r="D153" s="64"/>
      <c r="E153" s="51"/>
      <c r="F153" s="51"/>
      <c r="G153" s="51"/>
      <c r="H153" s="51"/>
      <c r="I153" s="51"/>
      <c r="J153" s="51"/>
      <c r="K153" s="51"/>
      <c r="L153" s="51"/>
      <c r="M153" s="51"/>
    </row>
    <row r="154" spans="1:13" s="242" customFormat="1" hidden="1" x14ac:dyDescent="0.2">
      <c r="A154" s="20"/>
      <c r="B154" s="64"/>
      <c r="C154" s="64"/>
      <c r="D154" s="64"/>
      <c r="E154" s="51"/>
      <c r="F154" s="51"/>
      <c r="G154" s="51"/>
      <c r="H154" s="51"/>
      <c r="I154" s="51"/>
      <c r="J154" s="51"/>
      <c r="K154" s="51"/>
      <c r="L154" s="51"/>
      <c r="M154" s="51"/>
    </row>
    <row r="155" spans="1:13" s="242" customFormat="1" hidden="1" x14ac:dyDescent="0.2">
      <c r="A155" s="20"/>
      <c r="B155" s="64"/>
      <c r="C155" s="64"/>
      <c r="D155" s="64"/>
      <c r="E155" s="51"/>
      <c r="F155" s="51"/>
      <c r="G155" s="51"/>
      <c r="H155" s="51"/>
      <c r="I155" s="51"/>
      <c r="J155" s="51"/>
      <c r="K155" s="51"/>
      <c r="L155" s="51"/>
      <c r="M155" s="51"/>
    </row>
    <row r="156" spans="1:13" hidden="1" x14ac:dyDescent="0.2">
      <c r="A156" s="20"/>
    </row>
    <row r="157" spans="1:13" hidden="1" x14ac:dyDescent="0.2">
      <c r="A157" s="20"/>
    </row>
    <row r="158" spans="1:13" hidden="1" x14ac:dyDescent="0.2">
      <c r="A158" s="20"/>
    </row>
    <row r="159" spans="1:13" hidden="1" x14ac:dyDescent="0.2">
      <c r="A159" s="20"/>
    </row>
    <row r="160" spans="1:13" hidden="1" x14ac:dyDescent="0.2">
      <c r="A160" s="20"/>
    </row>
    <row r="161" spans="1:1" hidden="1" x14ac:dyDescent="0.2">
      <c r="A161" s="20"/>
    </row>
    <row r="162" spans="1:1" hidden="1" x14ac:dyDescent="0.2">
      <c r="A162" s="20"/>
    </row>
    <row r="163" spans="1:1" hidden="1" x14ac:dyDescent="0.2">
      <c r="A163" s="20"/>
    </row>
    <row r="164" spans="1:1" hidden="1" x14ac:dyDescent="0.2">
      <c r="A164" s="20"/>
    </row>
    <row r="165" spans="1:1" hidden="1" x14ac:dyDescent="0.2">
      <c r="A165" s="20"/>
    </row>
    <row r="166" spans="1:1" hidden="1" x14ac:dyDescent="0.2">
      <c r="A166" s="20"/>
    </row>
    <row r="167" spans="1:1" hidden="1" x14ac:dyDescent="0.2">
      <c r="A167" s="20"/>
    </row>
    <row r="168" spans="1:1" hidden="1" x14ac:dyDescent="0.2">
      <c r="A168" s="20"/>
    </row>
    <row r="169" spans="1:1" hidden="1" x14ac:dyDescent="0.2">
      <c r="A169" s="20"/>
    </row>
    <row r="170" spans="1:1" hidden="1" x14ac:dyDescent="0.2">
      <c r="A170" s="20"/>
    </row>
    <row r="171" spans="1:1" hidden="1" x14ac:dyDescent="0.2">
      <c r="A171" s="20"/>
    </row>
    <row r="172" spans="1:1" hidden="1" x14ac:dyDescent="0.2">
      <c r="A172" s="20"/>
    </row>
    <row r="173" spans="1:1" hidden="1" x14ac:dyDescent="0.2">
      <c r="A173" s="20"/>
    </row>
    <row r="174" spans="1:1" hidden="1" x14ac:dyDescent="0.2">
      <c r="A174" s="20"/>
    </row>
    <row r="175" spans="1:1" hidden="1" x14ac:dyDescent="0.2">
      <c r="A175" s="20"/>
    </row>
    <row r="176" spans="1:1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hidden="1" x14ac:dyDescent="0.2"/>
    <row r="65547" hidden="1" x14ac:dyDescent="0.2"/>
    <row r="65548" hidden="1" x14ac:dyDescent="0.2"/>
    <row r="65549" hidden="1" x14ac:dyDescent="0.2"/>
    <row r="65550" hidden="1" x14ac:dyDescent="0.2"/>
    <row r="65551" hidden="1" x14ac:dyDescent="0.2"/>
    <row r="65552" hidden="1" x14ac:dyDescent="0.2"/>
    <row r="65553" hidden="1" x14ac:dyDescent="0.2"/>
    <row r="65554" hidden="1" x14ac:dyDescent="0.2"/>
    <row r="65555" ht="12.75" hidden="1" customHeight="1" x14ac:dyDescent="0.2"/>
    <row r="65556" ht="12.75" hidden="1" customHeight="1" x14ac:dyDescent="0.2"/>
    <row r="65557" ht="12.75" hidden="1" customHeight="1" x14ac:dyDescent="0.2"/>
    <row r="65558" ht="12.75" hidden="1" customHeight="1" x14ac:dyDescent="0.2"/>
    <row r="65559" ht="12.75" hidden="1" customHeight="1" x14ac:dyDescent="0.2"/>
    <row r="65560" ht="12.75" hidden="1" customHeight="1" x14ac:dyDescent="0.2"/>
  </sheetData>
  <sheetProtection algorithmName="SHA-512" hashValue="y/719lA+gdIWqB09d06jlWpl+tdGsvRAdm2ObFOuZe6aWszLGxmQrfNffHIF8piZKvDAIOF/KGGGaU+BPOiJwg==" saltValue="lgElXFzj8Z2vpoj/h+lj+w==" spinCount="100000" sheet="1" objects="1" scenarios="1"/>
  <mergeCells count="42">
    <mergeCell ref="C22:G22"/>
    <mergeCell ref="E7:J7"/>
    <mergeCell ref="B10:M10"/>
    <mergeCell ref="C15:G15"/>
    <mergeCell ref="C16:G16"/>
    <mergeCell ref="C17:G17"/>
    <mergeCell ref="C18:G18"/>
    <mergeCell ref="C19:G19"/>
    <mergeCell ref="C20:G20"/>
    <mergeCell ref="C21:G21"/>
    <mergeCell ref="B12:C12"/>
    <mergeCell ref="D12:G12"/>
    <mergeCell ref="C48:G48"/>
    <mergeCell ref="C49:G49"/>
    <mergeCell ref="B53:M54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50:G50"/>
    <mergeCell ref="C51:G51"/>
    <mergeCell ref="C41:G41"/>
    <mergeCell ref="C42:G42"/>
    <mergeCell ref="C45:G45"/>
    <mergeCell ref="C46:G46"/>
    <mergeCell ref="C47:G47"/>
    <mergeCell ref="C29:G29"/>
    <mergeCell ref="C30:G30"/>
    <mergeCell ref="C31:G31"/>
    <mergeCell ref="C43:G43"/>
    <mergeCell ref="C44:G44"/>
    <mergeCell ref="C28:G28"/>
    <mergeCell ref="C23:G23"/>
    <mergeCell ref="C24:G24"/>
    <mergeCell ref="C25:G25"/>
    <mergeCell ref="C26:G26"/>
    <mergeCell ref="C27:G27"/>
  </mergeCells>
  <conditionalFormatting sqref="I52:M52">
    <cfRule type="cellIs" dxfId="4" priority="5" stopIfTrue="1" operator="equal">
      <formula>"INDIQUE A MOEDA"</formula>
    </cfRule>
  </conditionalFormatting>
  <conditionalFormatting sqref="H15:L51 B15:C51">
    <cfRule type="cellIs" dxfId="3" priority="4" stopIfTrue="1" operator="equal">
      <formula>""</formula>
    </cfRule>
  </conditionalFormatting>
  <conditionalFormatting sqref="M15:M51">
    <cfRule type="cellIs" dxfId="2" priority="3" stopIfTrue="1" operator="equal">
      <formula>""</formula>
    </cfRule>
  </conditionalFormatting>
  <conditionalFormatting sqref="M7 E7:J7">
    <cfRule type="cellIs" dxfId="1" priority="2" operator="equal">
      <formula>""</formula>
    </cfRule>
  </conditionalFormatting>
  <conditionalFormatting sqref="D12:G12">
    <cfRule type="cellIs" dxfId="0" priority="1" operator="equal">
      <formula>""</formula>
    </cfRule>
  </conditionalFormatting>
  <dataValidations xWindow="617" yWindow="510" count="9">
    <dataValidation type="decimal" allowBlank="1" showInputMessage="1" showErrorMessage="1" errorTitle="ATENÇÃO!" error="Esse campo só aceita NÚMEROS." sqref="J15:M51">
      <formula1>0.1</formula1>
      <formula2>9999999.99999999</formula2>
    </dataValidation>
    <dataValidation allowBlank="1" showErrorMessage="1" promptTitle="ATENÇÃO!" prompt="PARA RADIOISÓTOPOS OU RADIOATIVOS,  INDICAR O Nº DE AUTORIZAÇÃO DA CNEN PARA O PESQUISADOR  E PARA A INSTITUIÇÃO." sqref="C14:H14"/>
    <dataValidation allowBlank="1" showErrorMessage="1" promptTitle="ATENÇÃO!" prompt="PARA RADIOISÓTOPOS OU RADIOATIVOS,  INDICAR O Nº DE AUTORIZAÇÃO DA CNEN PARA O PESQUISADOR  E PARA A INSTITUIÇÃO. " sqref="C15:G51"/>
    <dataValidation type="list" allowBlank="1" showInputMessage="1" showErrorMessage="1" promptTitle="Clique Aqui" prompt="." sqref="I15:I51">
      <formula1>$O$15:$O$16</formula1>
    </dataValidation>
    <dataValidation allowBlank="1" showInputMessage="1" showErrorMessage="1" promptTitle="EXEMPLOS:" prompt="99/99999-9 - (SE FOR PEDIDO INICIAL, NÃO É NECESSÁRIO PREENCHER ESTE CAMPO)." sqref="M7"/>
    <dataValidation allowBlank="1" showErrorMessage="1" prompt="DIGITE O NOME NA PRIMEIRA PLANILHA 1-MPN" sqref="E7:J7"/>
    <dataValidation allowBlank="1" showInputMessage="1" showErrorMessage="1" promptTitle="ATENÇÃO" prompt="UTILIZE SEMPRE A TECLA &lt;TAB&gt; PARA IR PARA OS CAMPOS QUE ACEITAM PREENCHIMENTO._x000a__x000a_OS CAMPOS DE TOTALIZAÇÃO CONTÉM FÓRMULAS E ESTÃO PROTEGIDOS." sqref="A1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D1"/>
    <dataValidation allowBlank="1" showInputMessage="1" showErrorMessage="1" promptTitle="EXEMPLO:" prompt="1/1" sqref="M9"/>
  </dataValidations>
  <printOptions horizontalCentered="1" verticalCentered="1"/>
  <pageMargins left="0.59055118110236227" right="0.39370078740157483" top="0.39370078740157483" bottom="0.39370078740157483" header="0" footer="0"/>
  <pageSetup paperSize="9" scale="6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5"/>
  <sheetViews>
    <sheetView showGridLines="0" showRowColHeaders="0" workbookViewId="0"/>
  </sheetViews>
  <sheetFormatPr defaultColWidth="0" defaultRowHeight="0" customHeight="1" zeroHeight="1" x14ac:dyDescent="0.2"/>
  <cols>
    <col min="1" max="1" width="2.140625" style="204" customWidth="1"/>
    <col min="2" max="2" width="7.140625" style="177" customWidth="1"/>
    <col min="3" max="3" width="80.28515625" style="204" customWidth="1"/>
    <col min="4" max="4" width="17.5703125" style="204" customWidth="1"/>
    <col min="5" max="5" width="21.28515625" style="204" customWidth="1"/>
    <col min="6" max="6" width="2.42578125" style="168" customWidth="1"/>
    <col min="7" max="11" width="1.5703125" style="204" hidden="1" customWidth="1"/>
    <col min="12" max="16384" width="9.140625" style="204" hidden="1"/>
  </cols>
  <sheetData>
    <row r="1" spans="2:7" ht="12.75" x14ac:dyDescent="0.2">
      <c r="C1" s="110"/>
      <c r="D1" s="110"/>
      <c r="E1" s="110"/>
    </row>
    <row r="2" spans="2:7" ht="12.75" x14ac:dyDescent="0.2">
      <c r="C2" s="110"/>
      <c r="D2" s="110"/>
      <c r="E2" s="110"/>
    </row>
    <row r="3" spans="2:7" ht="21.75" customHeight="1" thickBot="1" x14ac:dyDescent="0.25">
      <c r="C3" s="110"/>
      <c r="D3" s="110"/>
      <c r="E3" s="171" t="s">
        <v>72</v>
      </c>
    </row>
    <row r="4" spans="2:7" ht="42.75" customHeight="1" x14ac:dyDescent="0.2">
      <c r="B4" s="659" t="s">
        <v>78</v>
      </c>
      <c r="C4" s="655" t="s">
        <v>196</v>
      </c>
      <c r="D4" s="656"/>
      <c r="E4" s="657"/>
      <c r="G4" s="204" t="e">
        <v>#REF!</v>
      </c>
    </row>
    <row r="5" spans="2:7" ht="3.75" customHeight="1" x14ac:dyDescent="0.2">
      <c r="B5" s="660"/>
      <c r="C5" s="127"/>
      <c r="D5" s="127"/>
      <c r="E5" s="127"/>
    </row>
    <row r="6" spans="2:7" ht="25.5" customHeight="1" x14ac:dyDescent="0.2">
      <c r="B6" s="660"/>
      <c r="C6" s="314" t="s">
        <v>126</v>
      </c>
      <c r="D6" s="185" t="s">
        <v>80</v>
      </c>
      <c r="E6" s="185" t="s">
        <v>79</v>
      </c>
      <c r="F6" s="658"/>
    </row>
    <row r="7" spans="2:7" s="13" customFormat="1" ht="30.75" customHeight="1" x14ac:dyDescent="0.2">
      <c r="B7" s="660"/>
      <c r="C7" s="335" t="s">
        <v>89</v>
      </c>
      <c r="D7" s="188" t="str">
        <f>'3-MCN'!D13</f>
        <v/>
      </c>
      <c r="E7" s="186" t="str">
        <f>'4-MCI'!D19</f>
        <v/>
      </c>
      <c r="F7" s="658"/>
    </row>
    <row r="8" spans="2:7" s="13" customFormat="1" ht="30.75" customHeight="1" x14ac:dyDescent="0.2">
      <c r="B8" s="660"/>
      <c r="C8" s="335" t="s">
        <v>90</v>
      </c>
      <c r="D8" s="188" t="str">
        <f>'5-STB'!D13</f>
        <v/>
      </c>
      <c r="E8" s="186" t="str">
        <f>'6-STE'!D18</f>
        <v/>
      </c>
      <c r="F8" s="658"/>
    </row>
    <row r="9" spans="2:7" s="13" customFormat="1" ht="30.75" customHeight="1" x14ac:dyDescent="0.2">
      <c r="B9" s="660"/>
      <c r="C9" s="335" t="s">
        <v>176</v>
      </c>
      <c r="D9" s="188" t="str">
        <f>'7-DIP-DIE'!D13</f>
        <v/>
      </c>
      <c r="E9" s="440" t="str">
        <f>'7-DIP-DIE'!K13</f>
        <v/>
      </c>
      <c r="F9" s="658"/>
    </row>
    <row r="10" spans="2:7" s="13" customFormat="1" ht="30.75" customHeight="1" x14ac:dyDescent="0.2">
      <c r="B10" s="660"/>
      <c r="C10" s="335" t="s">
        <v>194</v>
      </c>
      <c r="D10" s="187" t="str">
        <f>'8-TRAN'!D14:G14</f>
        <v/>
      </c>
      <c r="E10" s="461"/>
      <c r="F10" s="658"/>
    </row>
    <row r="11" spans="2:7" s="13" customFormat="1" ht="30.75" customHeight="1" thickBot="1" x14ac:dyDescent="0.25">
      <c r="B11" s="660"/>
      <c r="C11" s="335" t="s">
        <v>142</v>
      </c>
      <c r="D11" s="187" t="str">
        <f>'RH-CONT.TEMP'!D12</f>
        <v/>
      </c>
      <c r="E11" s="308"/>
      <c r="F11" s="658"/>
    </row>
    <row r="12" spans="2:7" s="13" customFormat="1" ht="30" customHeight="1" thickBot="1" x14ac:dyDescent="0.25">
      <c r="B12" s="661"/>
      <c r="C12" s="189" t="s">
        <v>85</v>
      </c>
      <c r="D12" s="190" t="str">
        <f>IF(SUM(D7:D11)=0,"",SUM(D7:D11))</f>
        <v/>
      </c>
      <c r="E12" s="191"/>
      <c r="F12" s="658"/>
    </row>
    <row r="13" spans="2:7" s="13" customFormat="1" ht="10.5" hidden="1" customHeight="1" x14ac:dyDescent="0.15">
      <c r="B13" s="126"/>
      <c r="C13" s="120" t="e">
        <f>#REF!</f>
        <v>#REF!</v>
      </c>
      <c r="D13" s="120"/>
      <c r="E13" s="120"/>
      <c r="F13" s="169"/>
    </row>
    <row r="14" spans="2:7" s="13" customFormat="1" ht="12.75" hidden="1" x14ac:dyDescent="0.2">
      <c r="B14" s="178"/>
      <c r="D14" s="334"/>
      <c r="E14" s="334"/>
      <c r="F14" s="169"/>
    </row>
    <row r="15" spans="2:7" ht="12.75" hidden="1" x14ac:dyDescent="0.2">
      <c r="D15" s="336"/>
      <c r="E15" s="336"/>
    </row>
    <row r="16" spans="2:7" ht="12.75" hidden="1" x14ac:dyDescent="0.2">
      <c r="D16" s="336"/>
      <c r="E16" s="336"/>
    </row>
    <row r="17" spans="3:5" ht="12.75" hidden="1" x14ac:dyDescent="0.2">
      <c r="D17" s="336"/>
      <c r="E17" s="336"/>
    </row>
    <row r="18" spans="3:5" ht="12.75" hidden="1" x14ac:dyDescent="0.2">
      <c r="D18" s="336"/>
      <c r="E18" s="336"/>
    </row>
    <row r="19" spans="3:5" ht="12.75" hidden="1" customHeight="1" x14ac:dyDescent="0.2">
      <c r="D19" s="336"/>
      <c r="E19" s="336"/>
    </row>
    <row r="20" spans="3:5" ht="12.75" hidden="1" x14ac:dyDescent="0.2"/>
    <row r="21" spans="3:5" ht="12.75" hidden="1" x14ac:dyDescent="0.2"/>
    <row r="22" spans="3:5" ht="12.75" hidden="1" x14ac:dyDescent="0.2"/>
    <row r="23" spans="3:5" ht="12.75" customHeight="1" x14ac:dyDescent="0.2">
      <c r="C23" s="662" t="str">
        <f>'3-MCN'!B58</f>
        <v>FAPESP, SETEMBRO DE 2015</v>
      </c>
    </row>
    <row r="24" spans="3:5" ht="12.75" customHeight="1" x14ac:dyDescent="0.2"/>
    <row r="25" spans="3:5" ht="12.75" hidden="1" customHeight="1" x14ac:dyDescent="0.2"/>
  </sheetData>
  <sheetProtection algorithmName="SHA-512" hashValue="W4lc+/Zlami06zjCYQaNApw3Vc6juZqk9M+oj6FYGj9hjEGtS6zDnuH5x4k9mrmow2XlZgRsdSWkqn+nKZ4qlA==" saltValue="Ra8PallKtqIxJQo5oz6LBw==" spinCount="100000" sheet="1" objects="1" scenarios="1"/>
  <mergeCells count="3">
    <mergeCell ref="B4:B12"/>
    <mergeCell ref="C4:E4"/>
    <mergeCell ref="F6:F12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10</vt:i4>
      </vt:variant>
    </vt:vector>
  </HeadingPairs>
  <TitlesOfParts>
    <vt:vector size="18" baseType="lpstr">
      <vt:lpstr>3-MCN</vt:lpstr>
      <vt:lpstr>4-MCI</vt:lpstr>
      <vt:lpstr>5-STB</vt:lpstr>
      <vt:lpstr>6-STE</vt:lpstr>
      <vt:lpstr>7-DIP-DIE</vt:lpstr>
      <vt:lpstr>8-TRAN</vt:lpstr>
      <vt:lpstr>RH-CONT.TEMP</vt:lpstr>
      <vt:lpstr>CONSOLIDADA</vt:lpstr>
      <vt:lpstr>'3-MCN'!Area_de_impressao</vt:lpstr>
      <vt:lpstr>'4-MCI'!Area_de_impressao</vt:lpstr>
      <vt:lpstr>'5-STB'!Area_de_impressao</vt:lpstr>
      <vt:lpstr>'6-STE'!Area_de_impressao</vt:lpstr>
      <vt:lpstr>'7-DIP-DIE'!Area_de_impressao</vt:lpstr>
      <vt:lpstr>'8-TRAN'!Area_de_impressao</vt:lpstr>
      <vt:lpstr>CONSOLIDADA!Area_de_impressao</vt:lpstr>
      <vt:lpstr>'RH-CONT.TEMP'!Area_de_impressao</vt:lpstr>
      <vt:lpstr>TABB</vt:lpstr>
      <vt:lpstr>TABC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2012-04-18T11:18:05Z</cp:lastPrinted>
  <dcterms:created xsi:type="dcterms:W3CDTF">2004-06-09T18:15:42Z</dcterms:created>
  <dcterms:modified xsi:type="dcterms:W3CDTF">2015-09-03T14:40:39Z</dcterms:modified>
  <cp:category>Planilha do Microsoft Excel</cp:category>
</cp:coreProperties>
</file>