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MARÇO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 s="1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<sst xmlns="http://schemas.openxmlformats.org/spreadsheetml/2006/main" count="128" uniqueCount="86">
  <si>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</si>
  <si>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</si>
  <si>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</si>
  <si>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</si>
  <si>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</si>
  <si>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</si>
  <si>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</si>
  <si>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</si>
  <si>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</si>
  <si>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</si>
  <si>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</si>
  <si>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</si>
  <si>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</si>
  <si>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</si>
  <si>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</si>
  <si>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</si>
  <si>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</si>
  <si>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</si>
  <si>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</si>
  <si>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</si>
  <si>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</si>
  <si>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</si>
  <si>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</si>
  <si>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</si>
  <si>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</si>
  <si>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</si>
  <si>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</si>
  <si>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</si>
  <si>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</si>
  <si>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</si>
  <si>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</si>
  <si>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</si>
  <si>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</si>
  <si>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</si>
  <si>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</si>
  <si>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</si>
  <si>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</si>
  <si>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</si>
  <si>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</si>
  <si>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</si>
  <si>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</si>
  <si>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</si>
  <si>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</si>
  <si>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</si>
  <si>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</si>
  <si>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</si>
  <si>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</si>
  <si>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</si>
  <si>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</si>
  <si>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</si>
  <si>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</si>
  <si>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</si>
  <si>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</si>
  <si>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</si>
  <si>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</si>
  <si>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</si>
  <si>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</si>
  <si>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</si>
  <si>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</si>
  <si>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</si>
  <si>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</si>
  <si>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</si>
  <si>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</si>
  <si>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</si>
  <si>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</si>
  <si>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</si>
  <si>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</si>
  <si>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</si>
  <si>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</si>
  <si>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</si>
  <si>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</si>
  <si>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</si>
  <si>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</si>
  <si>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</si>
  <si>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</si>
  <si>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</si>
  <si>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</si>
  <si>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</si>
  <si>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</si>
  <si>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</si>
  <si>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</si>
  <si>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</si>
  <si>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</si>
  <si>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Total cost (£)</t>
  </si>
  <si>
    <t>Unit price (£)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</si>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</sst>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8" formatCode="_-[$£ -452]* #,##0.00_-;\-[$£ -452]* #,##0.00_-;_-[$£ -452]* &quot;-&quot;??_-;_-@_-"/>
    <numFmt numFmtId="169" formatCode="[$£ -809]#,##0.00"/>
    <numFmt numFmtId="170" formatCode="[$£ -809]#,##0.00;[Red]\-[$£ -809]#,##0.00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2" fontId="2" fillId="2" borderId="1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4" fontId="5" fillId="0" borderId="3" xfId="1" applyNumberFormat="1" applyFont="1" applyBorder="1" applyAlignment="1" applyProtection="1">
      <alignment horizontal="right" vertical="center" shrinkToFit="1"/>
      <protection hidden="1"/>
    </xf>
    <xf numFmtId="4" fontId="5" fillId="0" borderId="4" xfId="1" applyNumberFormat="1" applyFont="1" applyBorder="1" applyAlignment="1" applyProtection="1">
      <alignment horizontal="right" vertical="center" shrinkToFit="1"/>
      <protection hidden="1"/>
    </xf>
    <xf numFmtId="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8" fontId="2" fillId="0" borderId="1" xfId="2" applyNumberFormat="1" applyFont="1" applyBorder="1" applyAlignment="1" applyProtection="1">
      <alignment horizontal="right" vertical="center" shrinkToFit="1"/>
      <protection locked="0"/>
    </xf>
    <xf numFmtId="168" fontId="2" fillId="0" borderId="1" xfId="1" applyNumberFormat="1" applyFont="1" applyBorder="1" applyAlignment="1" applyProtection="1">
      <alignment horizontal="right" vertical="center" shrinkToFit="1"/>
      <protection hidden="1"/>
    </xf>
    <xf numFmtId="169" fontId="2" fillId="0" borderId="1" xfId="2" applyNumberFormat="1" applyFont="1" applyBorder="1" applyAlignment="1" applyProtection="1">
      <alignment horizontal="right" vertical="center" shrinkToFit="1"/>
      <protection locked="0"/>
    </xf>
    <xf numFmtId="169" fontId="2" fillId="0" borderId="1" xfId="1" applyNumberFormat="1" applyFont="1" applyBorder="1" applyAlignment="1" applyProtection="1">
      <alignment horizontal="right" vertical="center" shrinkToFit="1"/>
      <protection hidden="1"/>
    </xf>
    <xf numFmtId="169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70" fontId="27" fillId="0" borderId="7" xfId="1" applyNumberFormat="1" applyFont="1" applyBorder="1" applyAlignment="1">
      <alignment vertical="center" shrinkToFit="1"/>
    </xf>
    <xf numFmtId="170" fontId="27" fillId="0" borderId="8" xfId="1" applyNumberFormat="1" applyFont="1" applyBorder="1" applyAlignment="1">
      <alignment vertical="center" shrinkToFit="1"/>
    </xf>
    <xf numFmtId="170" fontId="29" fillId="0" borderId="8" xfId="2" applyNumberFormat="1" applyFont="1" applyBorder="1" applyAlignment="1">
      <alignment vertical="center" shrinkToFit="1"/>
    </xf>
    <xf numFmtId="170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>
      <selection activeCell="E27" sqref="E27:M27"/>
    </sheetView>
  </sheetViews>
  <sheetFormatPr defaultColWidth="0" defaultRowHeight="12.75" zeroHeight="1" x14ac:dyDescent="0.2"/>
  <cols>
    <col min="1" max="1" width="2.28515625" style="115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6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07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2"/>
    </row>
    <row r="2" spans="1:242" s="4" customFormat="1" ht="12.75" customHeight="1" x14ac:dyDescent="0.2">
      <c r="A2" s="110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1"/>
      <c r="O2" s="160"/>
      <c r="P2" s="160"/>
      <c r="Q2" s="102"/>
    </row>
    <row r="3" spans="1:242" s="4" customFormat="1" ht="12.75" customHeight="1" x14ac:dyDescent="0.2">
      <c r="A3" s="110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58"/>
      <c r="N3" s="161"/>
      <c r="O3" s="160"/>
      <c r="P3" s="160"/>
      <c r="Q3" s="102"/>
    </row>
    <row r="4" spans="1:242" s="4" customFormat="1" ht="12.75" customHeight="1" x14ac:dyDescent="0.2">
      <c r="A4" s="110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58"/>
      <c r="N4" s="161"/>
      <c r="O4" s="160"/>
      <c r="P4" s="160"/>
      <c r="Q4" s="102"/>
    </row>
    <row r="5" spans="1:242" s="4" customFormat="1" ht="12.75" customHeight="1" x14ac:dyDescent="0.2">
      <c r="A5" s="110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58"/>
      <c r="N5" s="161"/>
      <c r="O5" s="160"/>
      <c r="P5" s="160"/>
      <c r="Q5" s="102"/>
    </row>
    <row r="6" spans="1:242" s="4" customFormat="1" ht="19.5" customHeight="1" x14ac:dyDescent="0.25">
      <c r="A6" s="111"/>
      <c r="B6" s="97" t="s">
        <v>79</v>
      </c>
      <c r="C6" s="85"/>
      <c r="D6" s="85"/>
      <c r="E6" s="85"/>
      <c r="F6" s="85"/>
      <c r="G6" s="85"/>
      <c r="H6" s="85"/>
      <c r="I6" s="85"/>
      <c r="J6" s="85"/>
      <c r="N6" s="161"/>
      <c r="O6" s="160"/>
      <c r="P6" s="160"/>
      <c r="Q6" s="119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1"/>
      <c r="B7" s="85"/>
      <c r="C7" s="85"/>
      <c r="D7" s="85"/>
      <c r="E7" s="85"/>
      <c r="F7" s="85"/>
      <c r="G7" s="85"/>
      <c r="H7" s="85"/>
      <c r="I7" s="85"/>
      <c r="J7" s="85"/>
      <c r="P7" s="32"/>
      <c r="Q7" s="119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1"/>
      <c r="B8" s="170" t="s">
        <v>70</v>
      </c>
      <c r="C8" s="170"/>
      <c r="D8" s="170"/>
      <c r="E8" s="171"/>
      <c r="F8" s="166"/>
      <c r="G8" s="167"/>
      <c r="H8" s="167"/>
      <c r="I8" s="167"/>
      <c r="J8" s="167"/>
      <c r="K8" s="167"/>
      <c r="L8" s="167"/>
      <c r="M8" s="167"/>
      <c r="N8" s="167"/>
      <c r="O8" s="167"/>
      <c r="P8" s="168"/>
      <c r="Q8" s="119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1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19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0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2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0"/>
    </row>
    <row r="12" spans="1:242" s="4" customFormat="1" ht="19.5" customHeight="1" x14ac:dyDescent="0.2">
      <c r="A12" s="110"/>
      <c r="B12" s="178" t="s">
        <v>31</v>
      </c>
      <c r="C12" s="179"/>
      <c r="D12" s="180" t="str">
        <f>IF(SUM(O15:O55)=0,"",SUM(O15:O55))</f>
        <v/>
      </c>
      <c r="E12" s="181"/>
      <c r="F12" s="181"/>
      <c r="G12" s="182"/>
      <c r="H12" s="46"/>
      <c r="I12" s="46"/>
      <c r="J12" s="46"/>
      <c r="K12" s="46"/>
      <c r="L12" s="46"/>
      <c r="M12" s="46"/>
      <c r="N12" s="46"/>
      <c r="O12" s="46"/>
      <c r="P12" s="46"/>
      <c r="Q12" s="102"/>
    </row>
    <row r="13" spans="1:242" s="40" customFormat="1" ht="6.75" customHeight="1" x14ac:dyDescent="0.2">
      <c r="A13" s="118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5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2"/>
      <c r="B14" s="173" t="s">
        <v>75</v>
      </c>
      <c r="C14" s="174"/>
      <c r="D14" s="153" t="s">
        <v>76</v>
      </c>
      <c r="E14" s="175" t="s">
        <v>77</v>
      </c>
      <c r="F14" s="176"/>
      <c r="G14" s="176"/>
      <c r="H14" s="176"/>
      <c r="I14" s="176"/>
      <c r="J14" s="176"/>
      <c r="K14" s="176"/>
      <c r="L14" s="176"/>
      <c r="M14" s="177"/>
      <c r="N14" s="154" t="s">
        <v>84</v>
      </c>
      <c r="O14" s="128" t="s">
        <v>83</v>
      </c>
      <c r="P14" s="94" t="s">
        <v>74</v>
      </c>
      <c r="Q14" s="120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2"/>
      <c r="C15" s="172"/>
      <c r="D15" s="72"/>
      <c r="E15" s="169"/>
      <c r="F15" s="169"/>
      <c r="G15" s="169"/>
      <c r="H15" s="169"/>
      <c r="I15" s="169"/>
      <c r="J15" s="169"/>
      <c r="K15" s="169"/>
      <c r="L15" s="169"/>
      <c r="M15" s="169"/>
      <c r="N15" s="236"/>
      <c r="O15" s="235" t="str">
        <f t="shared" ref="O15:O55" si="0">IF(N15*D15=0,"",N15*D15)</f>
        <v/>
      </c>
      <c r="P15" s="165"/>
      <c r="Q15" s="113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2"/>
      <c r="C16" s="172"/>
      <c r="D16" s="72"/>
      <c r="E16" s="169"/>
      <c r="F16" s="169"/>
      <c r="G16" s="169"/>
      <c r="H16" s="169"/>
      <c r="I16" s="169"/>
      <c r="J16" s="169"/>
      <c r="K16" s="169"/>
      <c r="L16" s="169"/>
      <c r="M16" s="169"/>
      <c r="N16" s="236"/>
      <c r="O16" s="235" t="str">
        <f t="shared" si="0"/>
        <v/>
      </c>
      <c r="P16" s="165"/>
      <c r="Q16" s="113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2"/>
      <c r="C17" s="172"/>
      <c r="D17" s="72"/>
      <c r="E17" s="169"/>
      <c r="F17" s="169"/>
      <c r="G17" s="169"/>
      <c r="H17" s="169"/>
      <c r="I17" s="169"/>
      <c r="J17" s="169"/>
      <c r="K17" s="169"/>
      <c r="L17" s="169"/>
      <c r="M17" s="169"/>
      <c r="N17" s="236"/>
      <c r="O17" s="235" t="str">
        <f t="shared" si="0"/>
        <v/>
      </c>
      <c r="P17" s="165"/>
      <c r="Q17" s="113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2"/>
      <c r="C18" s="172"/>
      <c r="D18" s="72"/>
      <c r="E18" s="169"/>
      <c r="F18" s="169"/>
      <c r="G18" s="169"/>
      <c r="H18" s="169"/>
      <c r="I18" s="169"/>
      <c r="J18" s="169"/>
      <c r="K18" s="169"/>
      <c r="L18" s="169"/>
      <c r="M18" s="169"/>
      <c r="N18" s="236"/>
      <c r="O18" s="235" t="str">
        <f t="shared" si="0"/>
        <v/>
      </c>
      <c r="P18" s="165"/>
      <c r="Q18" s="113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2"/>
      <c r="C19" s="172"/>
      <c r="D19" s="72"/>
      <c r="E19" s="169"/>
      <c r="F19" s="169"/>
      <c r="G19" s="169"/>
      <c r="H19" s="169"/>
      <c r="I19" s="169"/>
      <c r="J19" s="169"/>
      <c r="K19" s="169"/>
      <c r="L19" s="169"/>
      <c r="M19" s="169"/>
      <c r="N19" s="236"/>
      <c r="O19" s="235" t="str">
        <f t="shared" si="0"/>
        <v/>
      </c>
      <c r="P19" s="165"/>
      <c r="Q19" s="113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2"/>
      <c r="C20" s="172"/>
      <c r="D20" s="72"/>
      <c r="E20" s="169"/>
      <c r="F20" s="169"/>
      <c r="G20" s="169"/>
      <c r="H20" s="169"/>
      <c r="I20" s="169"/>
      <c r="J20" s="169"/>
      <c r="K20" s="169"/>
      <c r="L20" s="169"/>
      <c r="M20" s="169"/>
      <c r="N20" s="236"/>
      <c r="O20" s="235" t="str">
        <f t="shared" si="0"/>
        <v/>
      </c>
      <c r="P20" s="165"/>
      <c r="Q20" s="113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2"/>
      <c r="C21" s="172"/>
      <c r="D21" s="72"/>
      <c r="E21" s="169"/>
      <c r="F21" s="169"/>
      <c r="G21" s="169"/>
      <c r="H21" s="169"/>
      <c r="I21" s="169"/>
      <c r="J21" s="169"/>
      <c r="K21" s="169"/>
      <c r="L21" s="169"/>
      <c r="M21" s="169"/>
      <c r="N21" s="236"/>
      <c r="O21" s="235" t="str">
        <f t="shared" si="0"/>
        <v/>
      </c>
      <c r="P21" s="165"/>
      <c r="Q21" s="113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2"/>
      <c r="C22" s="172"/>
      <c r="D22" s="72"/>
      <c r="E22" s="169"/>
      <c r="F22" s="169"/>
      <c r="G22" s="169"/>
      <c r="H22" s="169"/>
      <c r="I22" s="169"/>
      <c r="J22" s="169"/>
      <c r="K22" s="169"/>
      <c r="L22" s="169"/>
      <c r="M22" s="169"/>
      <c r="N22" s="236"/>
      <c r="O22" s="235" t="str">
        <f t="shared" si="0"/>
        <v/>
      </c>
      <c r="P22" s="165"/>
      <c r="Q22" s="113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2"/>
      <c r="C23" s="172"/>
      <c r="D23" s="72"/>
      <c r="E23" s="169"/>
      <c r="F23" s="169"/>
      <c r="G23" s="169"/>
      <c r="H23" s="169"/>
      <c r="I23" s="169"/>
      <c r="J23" s="169"/>
      <c r="K23" s="169"/>
      <c r="L23" s="169"/>
      <c r="M23" s="169"/>
      <c r="N23" s="236"/>
      <c r="O23" s="235" t="str">
        <f t="shared" si="0"/>
        <v/>
      </c>
      <c r="P23" s="165"/>
      <c r="Q23" s="113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2"/>
      <c r="C24" s="172"/>
      <c r="D24" s="72"/>
      <c r="E24" s="169"/>
      <c r="F24" s="169"/>
      <c r="G24" s="169"/>
      <c r="H24" s="169"/>
      <c r="I24" s="169"/>
      <c r="J24" s="169"/>
      <c r="K24" s="169"/>
      <c r="L24" s="169"/>
      <c r="M24" s="169"/>
      <c r="N24" s="236"/>
      <c r="O24" s="235" t="str">
        <f t="shared" si="0"/>
        <v/>
      </c>
      <c r="P24" s="165"/>
      <c r="Q24" s="113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2"/>
      <c r="C25" s="172"/>
      <c r="D25" s="72"/>
      <c r="E25" s="169"/>
      <c r="F25" s="169"/>
      <c r="G25" s="169"/>
      <c r="H25" s="169"/>
      <c r="I25" s="169"/>
      <c r="J25" s="169"/>
      <c r="K25" s="169"/>
      <c r="L25" s="169"/>
      <c r="M25" s="169"/>
      <c r="N25" s="236"/>
      <c r="O25" s="235" t="str">
        <f t="shared" si="0"/>
        <v/>
      </c>
      <c r="P25" s="165"/>
      <c r="Q25" s="113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2"/>
      <c r="C26" s="172"/>
      <c r="D26" s="72"/>
      <c r="E26" s="169"/>
      <c r="F26" s="169"/>
      <c r="G26" s="169"/>
      <c r="H26" s="169"/>
      <c r="I26" s="169"/>
      <c r="J26" s="169"/>
      <c r="K26" s="169"/>
      <c r="L26" s="169"/>
      <c r="M26" s="169"/>
      <c r="N26" s="236"/>
      <c r="O26" s="235" t="str">
        <f t="shared" si="0"/>
        <v/>
      </c>
      <c r="P26" s="165"/>
      <c r="Q26" s="113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2"/>
      <c r="C27" s="172"/>
      <c r="D27" s="72"/>
      <c r="E27" s="169"/>
      <c r="F27" s="169"/>
      <c r="G27" s="169"/>
      <c r="H27" s="169"/>
      <c r="I27" s="169"/>
      <c r="J27" s="169"/>
      <c r="K27" s="169"/>
      <c r="L27" s="169"/>
      <c r="M27" s="169"/>
      <c r="N27" s="236"/>
      <c r="O27" s="235" t="str">
        <f t="shared" si="0"/>
        <v/>
      </c>
      <c r="P27" s="165"/>
      <c r="Q27" s="113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2"/>
      <c r="C28" s="172"/>
      <c r="D28" s="72"/>
      <c r="E28" s="169"/>
      <c r="F28" s="169"/>
      <c r="G28" s="169"/>
      <c r="H28" s="169"/>
      <c r="I28" s="169"/>
      <c r="J28" s="169"/>
      <c r="K28" s="169"/>
      <c r="L28" s="169"/>
      <c r="M28" s="169"/>
      <c r="N28" s="236"/>
      <c r="O28" s="235" t="str">
        <f t="shared" si="0"/>
        <v/>
      </c>
      <c r="P28" s="165"/>
      <c r="Q28" s="113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2"/>
      <c r="C29" s="172"/>
      <c r="D29" s="72"/>
      <c r="E29" s="169"/>
      <c r="F29" s="169"/>
      <c r="G29" s="169"/>
      <c r="H29" s="169"/>
      <c r="I29" s="169"/>
      <c r="J29" s="169"/>
      <c r="K29" s="169"/>
      <c r="L29" s="169"/>
      <c r="M29" s="169"/>
      <c r="N29" s="236"/>
      <c r="O29" s="235" t="str">
        <f t="shared" si="0"/>
        <v/>
      </c>
      <c r="P29" s="165"/>
      <c r="Q29" s="113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2"/>
      <c r="C30" s="172"/>
      <c r="D30" s="72"/>
      <c r="E30" s="169"/>
      <c r="F30" s="169"/>
      <c r="G30" s="169"/>
      <c r="H30" s="169"/>
      <c r="I30" s="169"/>
      <c r="J30" s="169"/>
      <c r="K30" s="169"/>
      <c r="L30" s="169"/>
      <c r="M30" s="169"/>
      <c r="N30" s="236"/>
      <c r="O30" s="235" t="str">
        <f t="shared" si="0"/>
        <v/>
      </c>
      <c r="P30" s="165"/>
      <c r="Q30" s="113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2"/>
      <c r="C31" s="172"/>
      <c r="D31" s="72"/>
      <c r="E31" s="169"/>
      <c r="F31" s="169"/>
      <c r="G31" s="169"/>
      <c r="H31" s="169"/>
      <c r="I31" s="169"/>
      <c r="J31" s="169"/>
      <c r="K31" s="169"/>
      <c r="L31" s="169"/>
      <c r="M31" s="169"/>
      <c r="N31" s="236"/>
      <c r="O31" s="235" t="str">
        <f t="shared" si="0"/>
        <v/>
      </c>
      <c r="P31" s="165"/>
      <c r="Q31" s="113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2"/>
      <c r="C32" s="172"/>
      <c r="D32" s="72"/>
      <c r="E32" s="169"/>
      <c r="F32" s="169"/>
      <c r="G32" s="169"/>
      <c r="H32" s="169"/>
      <c r="I32" s="169"/>
      <c r="J32" s="169"/>
      <c r="K32" s="169"/>
      <c r="L32" s="169"/>
      <c r="M32" s="169"/>
      <c r="N32" s="236"/>
      <c r="O32" s="235" t="str">
        <f t="shared" si="0"/>
        <v/>
      </c>
      <c r="P32" s="165"/>
      <c r="Q32" s="113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2"/>
      <c r="C33" s="172"/>
      <c r="D33" s="72"/>
      <c r="E33" s="169"/>
      <c r="F33" s="169"/>
      <c r="G33" s="169"/>
      <c r="H33" s="169"/>
      <c r="I33" s="169"/>
      <c r="J33" s="169"/>
      <c r="K33" s="169"/>
      <c r="L33" s="169"/>
      <c r="M33" s="169"/>
      <c r="N33" s="236"/>
      <c r="O33" s="235" t="str">
        <f t="shared" si="0"/>
        <v/>
      </c>
      <c r="P33" s="165"/>
      <c r="Q33" s="113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2"/>
      <c r="C34" s="172"/>
      <c r="D34" s="72"/>
      <c r="E34" s="169"/>
      <c r="F34" s="169"/>
      <c r="G34" s="169"/>
      <c r="H34" s="169"/>
      <c r="I34" s="169"/>
      <c r="J34" s="169"/>
      <c r="K34" s="169"/>
      <c r="L34" s="169"/>
      <c r="M34" s="169"/>
      <c r="N34" s="236"/>
      <c r="O34" s="235" t="str">
        <f t="shared" si="0"/>
        <v/>
      </c>
      <c r="P34" s="165"/>
      <c r="Q34" s="113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2"/>
      <c r="C35" s="172"/>
      <c r="D35" s="72"/>
      <c r="E35" s="169"/>
      <c r="F35" s="169"/>
      <c r="G35" s="169"/>
      <c r="H35" s="169"/>
      <c r="I35" s="169"/>
      <c r="J35" s="169"/>
      <c r="K35" s="169"/>
      <c r="L35" s="169"/>
      <c r="M35" s="169"/>
      <c r="N35" s="236"/>
      <c r="O35" s="235" t="str">
        <f t="shared" si="0"/>
        <v/>
      </c>
      <c r="P35" s="165"/>
      <c r="Q35" s="113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2"/>
      <c r="C36" s="172"/>
      <c r="D36" s="72"/>
      <c r="E36" s="169"/>
      <c r="F36" s="169"/>
      <c r="G36" s="169"/>
      <c r="H36" s="169"/>
      <c r="I36" s="169"/>
      <c r="J36" s="169"/>
      <c r="K36" s="169"/>
      <c r="L36" s="169"/>
      <c r="M36" s="169"/>
      <c r="N36" s="236"/>
      <c r="O36" s="235" t="str">
        <f t="shared" si="0"/>
        <v/>
      </c>
      <c r="P36" s="165"/>
      <c r="Q36" s="113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2"/>
      <c r="C37" s="172"/>
      <c r="D37" s="72"/>
      <c r="E37" s="169"/>
      <c r="F37" s="169"/>
      <c r="G37" s="169"/>
      <c r="H37" s="169"/>
      <c r="I37" s="169"/>
      <c r="J37" s="169"/>
      <c r="K37" s="169"/>
      <c r="L37" s="169"/>
      <c r="M37" s="169"/>
      <c r="N37" s="236"/>
      <c r="O37" s="235" t="str">
        <f t="shared" si="0"/>
        <v/>
      </c>
      <c r="P37" s="165"/>
      <c r="Q37" s="113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2"/>
      <c r="C38" s="172"/>
      <c r="D38" s="72"/>
      <c r="E38" s="169"/>
      <c r="F38" s="169"/>
      <c r="G38" s="169"/>
      <c r="H38" s="169"/>
      <c r="I38" s="169"/>
      <c r="J38" s="169"/>
      <c r="K38" s="169"/>
      <c r="L38" s="169"/>
      <c r="M38" s="169"/>
      <c r="N38" s="236"/>
      <c r="O38" s="235" t="str">
        <f t="shared" si="0"/>
        <v/>
      </c>
      <c r="P38" s="165"/>
      <c r="Q38" s="113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2"/>
      <c r="C39" s="172"/>
      <c r="D39" s="72"/>
      <c r="E39" s="169"/>
      <c r="F39" s="169"/>
      <c r="G39" s="169"/>
      <c r="H39" s="169"/>
      <c r="I39" s="169"/>
      <c r="J39" s="169"/>
      <c r="K39" s="169"/>
      <c r="L39" s="169"/>
      <c r="M39" s="169"/>
      <c r="N39" s="236"/>
      <c r="O39" s="235" t="str">
        <f t="shared" si="0"/>
        <v/>
      </c>
      <c r="P39" s="165"/>
      <c r="Q39" s="113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2"/>
      <c r="C40" s="172"/>
      <c r="D40" s="72"/>
      <c r="E40" s="169"/>
      <c r="F40" s="169"/>
      <c r="G40" s="169"/>
      <c r="H40" s="169"/>
      <c r="I40" s="169"/>
      <c r="J40" s="169"/>
      <c r="K40" s="169"/>
      <c r="L40" s="169"/>
      <c r="M40" s="169"/>
      <c r="N40" s="236"/>
      <c r="O40" s="235" t="str">
        <f t="shared" si="0"/>
        <v/>
      </c>
      <c r="P40" s="165"/>
      <c r="Q40" s="113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2"/>
      <c r="C41" s="172"/>
      <c r="D41" s="72"/>
      <c r="E41" s="169"/>
      <c r="F41" s="169"/>
      <c r="G41" s="169"/>
      <c r="H41" s="169"/>
      <c r="I41" s="169"/>
      <c r="J41" s="169"/>
      <c r="K41" s="169"/>
      <c r="L41" s="169"/>
      <c r="M41" s="169"/>
      <c r="N41" s="236"/>
      <c r="O41" s="235" t="str">
        <f t="shared" si="0"/>
        <v/>
      </c>
      <c r="P41" s="165"/>
      <c r="Q41" s="113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2"/>
      <c r="C42" s="172"/>
      <c r="D42" s="72"/>
      <c r="E42" s="169"/>
      <c r="F42" s="169"/>
      <c r="G42" s="169"/>
      <c r="H42" s="169"/>
      <c r="I42" s="169"/>
      <c r="J42" s="169"/>
      <c r="K42" s="169"/>
      <c r="L42" s="169"/>
      <c r="M42" s="169"/>
      <c r="N42" s="236"/>
      <c r="O42" s="235" t="str">
        <f t="shared" si="0"/>
        <v/>
      </c>
      <c r="P42" s="165"/>
      <c r="Q42" s="113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2"/>
      <c r="C43" s="172"/>
      <c r="D43" s="72"/>
      <c r="E43" s="169"/>
      <c r="F43" s="169"/>
      <c r="G43" s="169"/>
      <c r="H43" s="169"/>
      <c r="I43" s="169"/>
      <c r="J43" s="169"/>
      <c r="K43" s="169"/>
      <c r="L43" s="169"/>
      <c r="M43" s="169"/>
      <c r="N43" s="236"/>
      <c r="O43" s="235" t="str">
        <f t="shared" si="0"/>
        <v/>
      </c>
      <c r="P43" s="165"/>
      <c r="Q43" s="113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2"/>
      <c r="C44" s="172"/>
      <c r="D44" s="72"/>
      <c r="E44" s="169"/>
      <c r="F44" s="169"/>
      <c r="G44" s="169"/>
      <c r="H44" s="169"/>
      <c r="I44" s="169"/>
      <c r="J44" s="169"/>
      <c r="K44" s="169"/>
      <c r="L44" s="169"/>
      <c r="M44" s="169"/>
      <c r="N44" s="236"/>
      <c r="O44" s="235" t="str">
        <f t="shared" si="0"/>
        <v/>
      </c>
      <c r="P44" s="165"/>
      <c r="Q44" s="113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2"/>
      <c r="C45" s="172"/>
      <c r="D45" s="72"/>
      <c r="E45" s="169"/>
      <c r="F45" s="169"/>
      <c r="G45" s="169"/>
      <c r="H45" s="169"/>
      <c r="I45" s="169"/>
      <c r="J45" s="169"/>
      <c r="K45" s="169"/>
      <c r="L45" s="169"/>
      <c r="M45" s="169"/>
      <c r="N45" s="236"/>
      <c r="O45" s="235" t="str">
        <f t="shared" si="0"/>
        <v/>
      </c>
      <c r="P45" s="165"/>
      <c r="Q45" s="113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2"/>
      <c r="C46" s="172"/>
      <c r="D46" s="72"/>
      <c r="E46" s="169"/>
      <c r="F46" s="169"/>
      <c r="G46" s="169"/>
      <c r="H46" s="169"/>
      <c r="I46" s="169"/>
      <c r="J46" s="169"/>
      <c r="K46" s="169"/>
      <c r="L46" s="169"/>
      <c r="M46" s="169"/>
      <c r="N46" s="236"/>
      <c r="O46" s="235" t="str">
        <f t="shared" si="0"/>
        <v/>
      </c>
      <c r="P46" s="165"/>
      <c r="Q46" s="113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2"/>
      <c r="C47" s="172"/>
      <c r="D47" s="72"/>
      <c r="E47" s="169"/>
      <c r="F47" s="169"/>
      <c r="G47" s="169"/>
      <c r="H47" s="169"/>
      <c r="I47" s="169"/>
      <c r="J47" s="169"/>
      <c r="K47" s="169"/>
      <c r="L47" s="169"/>
      <c r="M47" s="169"/>
      <c r="N47" s="236"/>
      <c r="O47" s="235" t="str">
        <f t="shared" si="0"/>
        <v/>
      </c>
      <c r="P47" s="165"/>
      <c r="Q47" s="113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2"/>
      <c r="C48" s="172"/>
      <c r="D48" s="72"/>
      <c r="E48" s="169"/>
      <c r="F48" s="169"/>
      <c r="G48" s="169"/>
      <c r="H48" s="169"/>
      <c r="I48" s="169"/>
      <c r="J48" s="169"/>
      <c r="K48" s="169"/>
      <c r="L48" s="169"/>
      <c r="M48" s="169"/>
      <c r="N48" s="236"/>
      <c r="O48" s="235" t="str">
        <f t="shared" si="0"/>
        <v/>
      </c>
      <c r="P48" s="165"/>
      <c r="Q48" s="113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2"/>
      <c r="C49" s="172"/>
      <c r="D49" s="72"/>
      <c r="E49" s="169"/>
      <c r="F49" s="169"/>
      <c r="G49" s="169"/>
      <c r="H49" s="169"/>
      <c r="I49" s="169"/>
      <c r="J49" s="169"/>
      <c r="K49" s="169"/>
      <c r="L49" s="169"/>
      <c r="M49" s="169"/>
      <c r="N49" s="236"/>
      <c r="O49" s="235" t="str">
        <f t="shared" si="0"/>
        <v/>
      </c>
      <c r="P49" s="165"/>
      <c r="Q49" s="113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2"/>
      <c r="C50" s="172"/>
      <c r="D50" s="72"/>
      <c r="E50" s="169"/>
      <c r="F50" s="169"/>
      <c r="G50" s="169"/>
      <c r="H50" s="169"/>
      <c r="I50" s="169"/>
      <c r="J50" s="169"/>
      <c r="K50" s="169"/>
      <c r="L50" s="169"/>
      <c r="M50" s="169"/>
      <c r="N50" s="236"/>
      <c r="O50" s="235" t="str">
        <f t="shared" si="0"/>
        <v/>
      </c>
      <c r="P50" s="165"/>
      <c r="Q50" s="113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2"/>
      <c r="C51" s="172"/>
      <c r="D51" s="72"/>
      <c r="E51" s="169"/>
      <c r="F51" s="169"/>
      <c r="G51" s="169"/>
      <c r="H51" s="169"/>
      <c r="I51" s="169"/>
      <c r="J51" s="169"/>
      <c r="K51" s="169"/>
      <c r="L51" s="169"/>
      <c r="M51" s="169"/>
      <c r="N51" s="236"/>
      <c r="O51" s="235" t="str">
        <f t="shared" si="0"/>
        <v/>
      </c>
      <c r="P51" s="165"/>
      <c r="Q51" s="113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2"/>
      <c r="C52" s="172"/>
      <c r="D52" s="72"/>
      <c r="E52" s="169"/>
      <c r="F52" s="169"/>
      <c r="G52" s="169"/>
      <c r="H52" s="169"/>
      <c r="I52" s="169"/>
      <c r="J52" s="169"/>
      <c r="K52" s="169"/>
      <c r="L52" s="169"/>
      <c r="M52" s="169"/>
      <c r="N52" s="236"/>
      <c r="O52" s="235" t="str">
        <f t="shared" si="0"/>
        <v/>
      </c>
      <c r="P52" s="165"/>
      <c r="Q52" s="113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2"/>
      <c r="C53" s="172"/>
      <c r="D53" s="72"/>
      <c r="E53" s="169"/>
      <c r="F53" s="169"/>
      <c r="G53" s="169"/>
      <c r="H53" s="169"/>
      <c r="I53" s="169"/>
      <c r="J53" s="169"/>
      <c r="K53" s="169"/>
      <c r="L53" s="169"/>
      <c r="M53" s="169"/>
      <c r="N53" s="236"/>
      <c r="O53" s="235" t="str">
        <f t="shared" si="0"/>
        <v/>
      </c>
      <c r="P53" s="165"/>
      <c r="Q53" s="113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2"/>
      <c r="C54" s="172"/>
      <c r="D54" s="72"/>
      <c r="E54" s="169"/>
      <c r="F54" s="169"/>
      <c r="G54" s="169"/>
      <c r="H54" s="169"/>
      <c r="I54" s="169"/>
      <c r="J54" s="169"/>
      <c r="K54" s="169"/>
      <c r="L54" s="169"/>
      <c r="M54" s="169"/>
      <c r="N54" s="236"/>
      <c r="O54" s="235" t="str">
        <f t="shared" si="0"/>
        <v/>
      </c>
      <c r="P54" s="165"/>
      <c r="Q54" s="113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2"/>
      <c r="C55" s="172"/>
      <c r="D55" s="72"/>
      <c r="E55" s="169"/>
      <c r="F55" s="169"/>
      <c r="G55" s="169"/>
      <c r="H55" s="169"/>
      <c r="I55" s="169"/>
      <c r="J55" s="169"/>
      <c r="K55" s="169"/>
      <c r="L55" s="169"/>
      <c r="M55" s="169"/>
      <c r="N55" s="236"/>
      <c r="O55" s="235" t="str">
        <f t="shared" si="0"/>
        <v/>
      </c>
      <c r="P55" s="165"/>
      <c r="Q55" s="113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08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4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08"/>
      <c r="B57" s="196" t="s">
        <v>80</v>
      </c>
      <c r="C57" s="196"/>
      <c r="D57" s="196"/>
      <c r="E57" s="196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3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08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3"/>
      <c r="R58" s="18"/>
      <c r="S58" s="18"/>
      <c r="T58" s="18"/>
      <c r="U58" s="18"/>
      <c r="V58" s="18"/>
      <c r="W58" s="4"/>
    </row>
    <row r="59" spans="1:23" customFormat="1" x14ac:dyDescent="0.2">
      <c r="A59" s="115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2"/>
      <c r="R59" s="4"/>
      <c r="S59" s="4"/>
      <c r="T59" s="4"/>
      <c r="U59" s="4"/>
      <c r="V59" s="4"/>
      <c r="W59" s="4"/>
    </row>
    <row r="60" spans="1:23" customFormat="1" x14ac:dyDescent="0.2">
      <c r="A60" s="115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2"/>
      <c r="R60" s="4"/>
      <c r="S60" s="4"/>
      <c r="T60" s="4"/>
      <c r="U60" s="4"/>
      <c r="V60" s="4"/>
      <c r="W60" s="4"/>
    </row>
    <row r="61" spans="1:23" customFormat="1" x14ac:dyDescent="0.2">
      <c r="A61" s="115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2"/>
      <c r="R61" s="4"/>
      <c r="S61" s="4"/>
      <c r="T61" s="4"/>
      <c r="U61" s="4"/>
      <c r="V61" s="4"/>
      <c r="W61" s="4"/>
    </row>
    <row r="62" spans="1:23" customFormat="1" x14ac:dyDescent="0.2">
      <c r="A62" s="115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2"/>
      <c r="R62" s="4"/>
      <c r="S62" s="4"/>
      <c r="T62" s="4"/>
      <c r="U62" s="4"/>
      <c r="V62" s="4"/>
      <c r="W62" s="4"/>
    </row>
    <row r="63" spans="1:23" customFormat="1" x14ac:dyDescent="0.2">
      <c r="A63" s="115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2"/>
      <c r="R63" s="4"/>
      <c r="S63" s="4"/>
      <c r="T63" s="4"/>
      <c r="U63" s="4"/>
      <c r="V63" s="4"/>
      <c r="W63" s="4"/>
    </row>
    <row r="64" spans="1:23" customFormat="1" x14ac:dyDescent="0.2">
      <c r="A64" s="115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2"/>
      <c r="R64" s="4"/>
      <c r="S64" s="4"/>
      <c r="T64" s="4"/>
      <c r="U64" s="4"/>
      <c r="V64" s="4"/>
      <c r="W64" s="4"/>
    </row>
    <row r="65" spans="1:23" customFormat="1" x14ac:dyDescent="0.2">
      <c r="A65" s="115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2"/>
      <c r="R65" s="4"/>
      <c r="S65" s="4"/>
      <c r="T65" s="4"/>
      <c r="U65" s="4"/>
      <c r="V65" s="4"/>
      <c r="W65" s="4"/>
    </row>
    <row r="66" spans="1:23" customFormat="1" x14ac:dyDescent="0.2">
      <c r="A66" s="115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2"/>
      <c r="R66" s="4"/>
      <c r="S66" s="4"/>
      <c r="T66" s="4"/>
      <c r="U66" s="4"/>
      <c r="V66" s="4"/>
      <c r="W66" s="4"/>
    </row>
    <row r="67" spans="1:23" customFormat="1" x14ac:dyDescent="0.2">
      <c r="A67" s="115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2"/>
      <c r="R67" s="4"/>
      <c r="S67" s="4"/>
      <c r="T67" s="4"/>
      <c r="U67" s="4"/>
      <c r="V67" s="4"/>
      <c r="W67" s="4"/>
    </row>
    <row r="68" spans="1:23" customFormat="1" x14ac:dyDescent="0.2">
      <c r="A68" s="115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2"/>
      <c r="R68" s="4"/>
      <c r="S68" s="4"/>
      <c r="T68" s="4"/>
      <c r="U68" s="4"/>
      <c r="V68" s="4"/>
      <c r="W68" s="4"/>
    </row>
    <row r="69" spans="1:23" customFormat="1" x14ac:dyDescent="0.2">
      <c r="A69" s="115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2"/>
      <c r="R69" s="4"/>
      <c r="S69" s="4"/>
      <c r="T69" s="4"/>
      <c r="U69" s="4"/>
      <c r="V69" s="4"/>
      <c r="W69" s="4"/>
    </row>
    <row r="70" spans="1:23" customFormat="1" x14ac:dyDescent="0.2">
      <c r="A70" s="115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2"/>
      <c r="R70" s="4"/>
      <c r="S70" s="4"/>
      <c r="T70" s="4"/>
      <c r="U70" s="4"/>
      <c r="V70" s="4"/>
      <c r="W70" s="4"/>
    </row>
    <row r="71" spans="1:23" customFormat="1" x14ac:dyDescent="0.2">
      <c r="A71" s="115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2"/>
      <c r="R71" s="4"/>
      <c r="S71" s="4"/>
      <c r="T71" s="4"/>
      <c r="U71" s="4"/>
      <c r="V71" s="4"/>
      <c r="W71" s="4"/>
    </row>
    <row r="72" spans="1:23" customFormat="1" x14ac:dyDescent="0.2">
      <c r="A72" s="115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2"/>
      <c r="R72" s="4"/>
      <c r="S72" s="4"/>
      <c r="T72" s="4"/>
      <c r="U72" s="4"/>
      <c r="V72" s="4"/>
      <c r="W72" s="4"/>
    </row>
    <row r="73" spans="1:23" customFormat="1" x14ac:dyDescent="0.2">
      <c r="A73" s="115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2"/>
      <c r="R73" s="4"/>
      <c r="S73" s="4"/>
      <c r="T73" s="4"/>
      <c r="U73" s="4"/>
      <c r="V73" s="4"/>
      <c r="W73" s="4"/>
    </row>
    <row r="74" spans="1:23" customFormat="1" x14ac:dyDescent="0.2">
      <c r="A74" s="115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2"/>
      <c r="R74" s="4"/>
      <c r="S74" s="4"/>
      <c r="T74" s="4"/>
      <c r="U74" s="4"/>
      <c r="V74" s="4"/>
      <c r="W74" s="4"/>
    </row>
    <row r="75" spans="1:23" customFormat="1" x14ac:dyDescent="0.2">
      <c r="A75" s="115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2"/>
      <c r="R75" s="4"/>
      <c r="S75" s="4"/>
      <c r="T75" s="4"/>
      <c r="U75" s="4"/>
      <c r="V75" s="4"/>
      <c r="W75" s="4"/>
    </row>
    <row r="76" spans="1:23" customFormat="1" x14ac:dyDescent="0.2">
      <c r="A76" s="115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2"/>
      <c r="R76" s="4"/>
      <c r="S76" s="4"/>
      <c r="T76" s="4"/>
      <c r="U76" s="4"/>
      <c r="V76" s="4"/>
      <c r="W76" s="4"/>
    </row>
    <row r="77" spans="1:23" customFormat="1" x14ac:dyDescent="0.2">
      <c r="A77" s="115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2"/>
      <c r="R77" s="4"/>
      <c r="S77" s="4"/>
      <c r="T77" s="4"/>
      <c r="U77" s="4"/>
      <c r="V77" s="4"/>
      <c r="W77" s="4"/>
    </row>
    <row r="78" spans="1:23" customFormat="1" x14ac:dyDescent="0.2">
      <c r="A78" s="115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2"/>
      <c r="R78" s="4"/>
      <c r="S78" s="4"/>
      <c r="T78" s="4"/>
      <c r="U78" s="4"/>
      <c r="V78" s="4"/>
      <c r="W78" s="4"/>
    </row>
    <row r="79" spans="1:23" customFormat="1" x14ac:dyDescent="0.2">
      <c r="A79" s="115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2"/>
      <c r="R79" s="4"/>
      <c r="S79" s="4"/>
      <c r="T79" s="4"/>
      <c r="U79" s="4"/>
      <c r="V79" s="4"/>
      <c r="W79" s="4"/>
    </row>
    <row r="80" spans="1:23" customFormat="1" x14ac:dyDescent="0.2">
      <c r="A80" s="115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2"/>
      <c r="R80" s="4"/>
      <c r="S80" s="4"/>
      <c r="T80" s="4"/>
      <c r="U80" s="4"/>
      <c r="V80" s="4"/>
      <c r="W80" s="4"/>
    </row>
    <row r="81" spans="1:23" customFormat="1" x14ac:dyDescent="0.2">
      <c r="A81" s="115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2"/>
      <c r="R81" s="4"/>
      <c r="S81" s="4"/>
      <c r="T81" s="4"/>
      <c r="U81" s="4"/>
      <c r="V81" s="4"/>
      <c r="W81" s="4"/>
    </row>
    <row r="82" spans="1:23" customFormat="1" x14ac:dyDescent="0.2">
      <c r="A82" s="115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2"/>
      <c r="R82" s="4"/>
      <c r="S82" s="4"/>
      <c r="T82" s="4"/>
      <c r="U82" s="4"/>
      <c r="V82" s="4"/>
      <c r="W82" s="4"/>
    </row>
    <row r="83" spans="1:23" customFormat="1" x14ac:dyDescent="0.2">
      <c r="A83" s="115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2"/>
      <c r="R83" s="4"/>
      <c r="S83" s="4"/>
      <c r="T83" s="4"/>
      <c r="U83" s="4"/>
      <c r="V83" s="4"/>
      <c r="W83" s="4"/>
    </row>
    <row r="84" spans="1:23" customFormat="1" x14ac:dyDescent="0.2">
      <c r="A84" s="115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2"/>
      <c r="R84" s="4"/>
      <c r="S84" s="4"/>
      <c r="T84" s="4"/>
      <c r="U84" s="4"/>
      <c r="V84" s="4"/>
      <c r="W84" s="4"/>
    </row>
    <row r="85" spans="1:23" customFormat="1" x14ac:dyDescent="0.2">
      <c r="A85" s="115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2"/>
      <c r="R85" s="4"/>
      <c r="S85" s="4"/>
      <c r="T85" s="4"/>
      <c r="U85" s="4"/>
      <c r="V85" s="4"/>
      <c r="W85" s="4"/>
    </row>
    <row r="86" spans="1:23" customFormat="1" x14ac:dyDescent="0.2">
      <c r="A86" s="115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2"/>
      <c r="R86" s="4"/>
      <c r="S86" s="4"/>
      <c r="T86" s="4"/>
      <c r="U86" s="4"/>
      <c r="V86" s="4"/>
      <c r="W86" s="4"/>
    </row>
    <row r="87" spans="1:23" customFormat="1" x14ac:dyDescent="0.2">
      <c r="A87" s="115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2"/>
      <c r="R87" s="4"/>
      <c r="S87" s="4"/>
      <c r="T87" s="4"/>
      <c r="U87" s="4"/>
      <c r="V87" s="4"/>
      <c r="W87" s="4"/>
    </row>
    <row r="88" spans="1:23" customFormat="1" x14ac:dyDescent="0.2">
      <c r="A88" s="115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2"/>
      <c r="R88" s="4"/>
      <c r="S88" s="4"/>
      <c r="T88" s="4"/>
      <c r="U88" s="4"/>
      <c r="V88" s="4"/>
      <c r="W88" s="4"/>
    </row>
    <row r="89" spans="1:23" customFormat="1" x14ac:dyDescent="0.2">
      <c r="A89" s="115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2"/>
      <c r="R89" s="4"/>
      <c r="S89" s="4"/>
      <c r="T89" s="4"/>
      <c r="U89" s="4"/>
      <c r="V89" s="4"/>
      <c r="W89" s="4"/>
    </row>
    <row r="90" spans="1:23" customFormat="1" x14ac:dyDescent="0.2">
      <c r="A90" s="115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2"/>
      <c r="R90" s="4"/>
      <c r="S90" s="4"/>
      <c r="T90" s="4"/>
      <c r="U90" s="4"/>
      <c r="V90" s="4"/>
      <c r="W90" s="4"/>
    </row>
    <row r="91" spans="1:23" customFormat="1" x14ac:dyDescent="0.2">
      <c r="A91" s="115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2"/>
      <c r="R91" s="4"/>
      <c r="S91" s="4"/>
      <c r="T91" s="4"/>
      <c r="U91" s="4"/>
      <c r="V91" s="4"/>
      <c r="W91" s="4"/>
    </row>
    <row r="92" spans="1:23" customFormat="1" x14ac:dyDescent="0.2">
      <c r="A92" s="115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2"/>
      <c r="R92" s="4"/>
      <c r="S92" s="4"/>
      <c r="T92" s="4"/>
      <c r="U92" s="4"/>
      <c r="V92" s="4"/>
      <c r="W92" s="4"/>
    </row>
    <row r="93" spans="1:23" customFormat="1" x14ac:dyDescent="0.2">
      <c r="A93" s="115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2"/>
      <c r="R93" s="4"/>
      <c r="S93" s="4"/>
      <c r="T93" s="4"/>
      <c r="U93" s="4"/>
      <c r="V93" s="4"/>
      <c r="W93" s="4"/>
    </row>
    <row r="94" spans="1:23" customFormat="1" x14ac:dyDescent="0.2">
      <c r="A94" s="115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2"/>
      <c r="R94" s="4"/>
      <c r="S94" s="4"/>
      <c r="T94" s="4"/>
      <c r="U94" s="4"/>
      <c r="V94" s="4"/>
      <c r="W94" s="4"/>
    </row>
    <row r="95" spans="1:23" customFormat="1" x14ac:dyDescent="0.2">
      <c r="A95" s="115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2"/>
      <c r="R95" s="4"/>
      <c r="S95" s="4"/>
      <c r="T95" s="4"/>
      <c r="U95" s="4"/>
      <c r="V95" s="4"/>
      <c r="W95" s="4"/>
    </row>
    <row r="96" spans="1:23" customFormat="1" x14ac:dyDescent="0.2">
      <c r="A96" s="115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2"/>
      <c r="R96" s="4"/>
      <c r="S96" s="4"/>
      <c r="T96" s="4"/>
      <c r="U96" s="4"/>
      <c r="V96" s="4"/>
      <c r="W96" s="4"/>
    </row>
    <row r="97" spans="1:23" customFormat="1" x14ac:dyDescent="0.2">
      <c r="A97" s="115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2"/>
      <c r="R97" s="4"/>
      <c r="S97" s="4"/>
      <c r="T97" s="4"/>
      <c r="U97" s="4"/>
      <c r="V97" s="4"/>
      <c r="W97" s="4"/>
    </row>
    <row r="98" spans="1:23" customFormat="1" x14ac:dyDescent="0.2">
      <c r="A98" s="115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2"/>
      <c r="R98" s="4"/>
      <c r="S98" s="4"/>
      <c r="T98" s="4"/>
      <c r="U98" s="4"/>
      <c r="V98" s="4"/>
      <c r="W98" s="4"/>
    </row>
    <row r="99" spans="1:23" customFormat="1" x14ac:dyDescent="0.2">
      <c r="A99" s="115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2"/>
      <c r="R99" s="4"/>
      <c r="S99" s="4"/>
      <c r="T99" s="4"/>
      <c r="U99" s="4"/>
      <c r="V99" s="4"/>
      <c r="W99" s="4"/>
    </row>
    <row r="100" spans="1:23" customFormat="1" x14ac:dyDescent="0.2">
      <c r="A100" s="115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2"/>
      <c r="R100" s="4"/>
      <c r="S100" s="4"/>
      <c r="T100" s="4"/>
      <c r="U100" s="4"/>
      <c r="V100" s="4"/>
      <c r="W100" s="4"/>
    </row>
    <row r="101" spans="1:23" customFormat="1" x14ac:dyDescent="0.2">
      <c r="A101" s="115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2"/>
      <c r="R101" s="4"/>
      <c r="S101" s="4"/>
      <c r="T101" s="4"/>
      <c r="U101" s="4"/>
      <c r="V101" s="4"/>
      <c r="W101" s="4"/>
    </row>
    <row r="102" spans="1:23" customFormat="1" x14ac:dyDescent="0.2">
      <c r="A102" s="115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2"/>
      <c r="R102" s="4"/>
      <c r="S102" s="4"/>
      <c r="T102" s="4"/>
      <c r="U102" s="4"/>
      <c r="V102" s="4"/>
      <c r="W102" s="4"/>
    </row>
    <row r="103" spans="1:23" customFormat="1" x14ac:dyDescent="0.2">
      <c r="A103" s="115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2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2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2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2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2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89" t="s">
        <v>38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89" t="s">
        <v>10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6"/>
      <c r="B117" s="190" t="s">
        <v>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2"/>
      <c r="Q117" s="116"/>
    </row>
    <row r="118" spans="1:244" s="14" customFormat="1" x14ac:dyDescent="0.2">
      <c r="A118" s="1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3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3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3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3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3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3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3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3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3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3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3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18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5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18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5"/>
      <c r="R134" s="20"/>
      <c r="S134" s="20"/>
      <c r="T134" s="20"/>
      <c r="U134" s="20"/>
      <c r="V134" s="20"/>
      <c r="W134" s="20"/>
      <c r="X134" s="20"/>
    </row>
    <row r="135" spans="1:244" s="101" customFormat="1" ht="15.75" customHeight="1" x14ac:dyDescent="0.2">
      <c r="A135" s="117"/>
      <c r="B135" s="173" t="s">
        <v>0</v>
      </c>
      <c r="C135" s="174"/>
      <c r="D135" s="94" t="s">
        <v>5</v>
      </c>
      <c r="E135" s="193" t="s">
        <v>6</v>
      </c>
      <c r="F135" s="194"/>
      <c r="G135" s="194"/>
      <c r="H135" s="194"/>
      <c r="I135" s="194"/>
      <c r="J135" s="194"/>
      <c r="K135" s="194"/>
      <c r="L135" s="194"/>
      <c r="M135" s="195"/>
      <c r="N135" s="95" t="s">
        <v>2</v>
      </c>
      <c r="O135" s="94" t="s">
        <v>3</v>
      </c>
      <c r="P135" s="94" t="s">
        <v>1</v>
      </c>
      <c r="Q135" s="109"/>
    </row>
    <row r="136" spans="1:244" ht="17.25" customHeight="1" x14ac:dyDescent="0.2">
      <c r="A136" s="108"/>
      <c r="B136" s="184">
        <v>1</v>
      </c>
      <c r="C136" s="185"/>
      <c r="D136" s="60">
        <v>1</v>
      </c>
      <c r="E136" s="186" t="s">
        <v>19</v>
      </c>
      <c r="F136" s="187"/>
      <c r="G136" s="187"/>
      <c r="H136" s="187"/>
      <c r="I136" s="187"/>
      <c r="J136" s="187"/>
      <c r="K136" s="187"/>
      <c r="L136" s="187"/>
      <c r="M136" s="188"/>
      <c r="N136" s="74">
        <v>500</v>
      </c>
      <c r="O136" s="99">
        <f>(N136*D136)</f>
        <v>500</v>
      </c>
      <c r="P136" s="30"/>
      <c r="Q136" s="102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08"/>
      <c r="B137" s="184">
        <v>2</v>
      </c>
      <c r="C137" s="185"/>
      <c r="D137" s="60">
        <v>2</v>
      </c>
      <c r="E137" s="186" t="s">
        <v>20</v>
      </c>
      <c r="F137" s="187"/>
      <c r="G137" s="187"/>
      <c r="H137" s="187"/>
      <c r="I137" s="187"/>
      <c r="J137" s="187"/>
      <c r="K137" s="187"/>
      <c r="L137" s="187"/>
      <c r="M137" s="188"/>
      <c r="N137" s="74">
        <v>200</v>
      </c>
      <c r="O137" s="99">
        <f>(N137*D137)</f>
        <v>400</v>
      </c>
      <c r="P137" s="30"/>
      <c r="Q137" s="102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08"/>
      <c r="B138" s="184">
        <v>3</v>
      </c>
      <c r="C138" s="185"/>
      <c r="D138" s="60">
        <v>1</v>
      </c>
      <c r="E138" s="186" t="s">
        <v>21</v>
      </c>
      <c r="F138" s="187"/>
      <c r="G138" s="187"/>
      <c r="H138" s="187"/>
      <c r="I138" s="187"/>
      <c r="J138" s="187"/>
      <c r="K138" s="187"/>
      <c r="L138" s="187"/>
      <c r="M138" s="188"/>
      <c r="N138" s="74">
        <v>2000</v>
      </c>
      <c r="O138" s="99">
        <f>(N138*D138)</f>
        <v>2000</v>
      </c>
      <c r="P138" s="30"/>
      <c r="Q138" s="102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08"/>
      <c r="B139" s="184">
        <v>4</v>
      </c>
      <c r="C139" s="185"/>
      <c r="D139" s="60">
        <v>1</v>
      </c>
      <c r="E139" s="186" t="s">
        <v>22</v>
      </c>
      <c r="F139" s="187"/>
      <c r="G139" s="187"/>
      <c r="H139" s="187"/>
      <c r="I139" s="187"/>
      <c r="J139" s="187"/>
      <c r="K139" s="187"/>
      <c r="L139" s="187"/>
      <c r="M139" s="188"/>
      <c r="N139" s="74">
        <v>2000</v>
      </c>
      <c r="O139" s="99">
        <f>(N139*D139)</f>
        <v>2000</v>
      </c>
      <c r="P139" s="30"/>
      <c r="Q139" s="102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08"/>
      <c r="B140" s="184"/>
      <c r="C140" s="185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2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08"/>
      <c r="B141" s="89" t="str">
        <f>B57</f>
        <v xml:space="preserve"> * For FAPESP use.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3"/>
      <c r="P141" s="183"/>
      <c r="Q141" s="114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w/qC9lZj+R0B5QiXv0lqW5kpbkSD7+sESUMlfz89ugxFO2t649YYsxLez6ANDwGYLFUP6zwoSucshwdksxp8Xw==" saltValue="Bi250PwzgXzfIJgiXxAIrQ==" spinCount="100000" sheet="1" objects="1" scenarios="1"/>
  <mergeCells count="104"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>
      <selection activeCell="M14" sqref="M14"/>
    </sheetView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0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2"/>
    </row>
    <row r="2" spans="1:241" s="18" customFormat="1" ht="12.75" customHeight="1" x14ac:dyDescent="0.2">
      <c r="A2" s="11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2"/>
    </row>
    <row r="3" spans="1:241" s="18" customFormat="1" ht="12.75" customHeight="1" x14ac:dyDescent="0.2">
      <c r="A3" s="110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3"/>
      <c r="O3" s="163"/>
      <c r="P3" s="102"/>
    </row>
    <row r="4" spans="1:241" s="18" customFormat="1" ht="12.75" customHeight="1" x14ac:dyDescent="0.2">
      <c r="A4" s="110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3"/>
      <c r="O4" s="163"/>
      <c r="P4" s="102"/>
    </row>
    <row r="5" spans="1:241" s="18" customFormat="1" ht="12.75" customHeight="1" x14ac:dyDescent="0.2">
      <c r="A5" s="11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3"/>
      <c r="O5" s="163"/>
      <c r="P5" s="102"/>
    </row>
    <row r="6" spans="1:241" s="4" customFormat="1" ht="19.5" customHeight="1" x14ac:dyDescent="0.25">
      <c r="A6" s="111"/>
      <c r="B6" s="97" t="s">
        <v>81</v>
      </c>
      <c r="C6" s="85"/>
      <c r="D6" s="85"/>
      <c r="E6" s="85"/>
      <c r="F6" s="85"/>
      <c r="G6" s="85"/>
      <c r="H6" s="85"/>
      <c r="I6" s="85"/>
      <c r="M6" s="66"/>
      <c r="N6" s="163"/>
      <c r="O6" s="163"/>
      <c r="P6" s="119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0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4"/>
      <c r="N7" s="164"/>
      <c r="O7" s="164"/>
      <c r="P7" s="102"/>
    </row>
    <row r="8" spans="1:241" s="18" customFormat="1" ht="21" customHeight="1" x14ac:dyDescent="0.2">
      <c r="A8" s="110"/>
      <c r="B8" s="170" t="s">
        <v>70</v>
      </c>
      <c r="C8" s="170"/>
      <c r="D8" s="170"/>
      <c r="E8" s="171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102"/>
    </row>
    <row r="9" spans="1:241" s="18" customFormat="1" ht="6.75" customHeight="1" x14ac:dyDescent="0.2">
      <c r="A9" s="110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2"/>
    </row>
    <row r="10" spans="1:241" s="18" customFormat="1" ht="6.75" customHeight="1" x14ac:dyDescent="0.2">
      <c r="A10" s="110"/>
      <c r="B10" s="3"/>
      <c r="C10" s="3"/>
      <c r="D10" s="3"/>
      <c r="E10" s="155"/>
      <c r="F10" s="155"/>
      <c r="G10" s="155"/>
      <c r="H10" s="155"/>
      <c r="I10" s="155"/>
      <c r="J10" s="155"/>
      <c r="K10" s="3"/>
      <c r="L10" s="3"/>
      <c r="M10" s="3"/>
      <c r="N10" s="155"/>
      <c r="O10" s="155"/>
      <c r="P10" s="102"/>
    </row>
    <row r="11" spans="1:241" s="18" customFormat="1" ht="19.5" customHeight="1" x14ac:dyDescent="0.2">
      <c r="A11" s="110"/>
      <c r="B11" s="202" t="s">
        <v>31</v>
      </c>
      <c r="C11" s="203"/>
      <c r="D11" s="180" t="str">
        <f>IF(SUM(N14:N54)=0,"",SUM(N14:N54))</f>
        <v/>
      </c>
      <c r="E11" s="181"/>
      <c r="F11" s="182"/>
      <c r="G11" s="46"/>
      <c r="H11" s="155"/>
      <c r="I11" s="155"/>
      <c r="J11" s="155"/>
      <c r="K11" s="3"/>
      <c r="L11" s="3"/>
      <c r="M11" s="46"/>
      <c r="N11" s="46"/>
      <c r="O11" s="46"/>
      <c r="P11" s="102"/>
    </row>
    <row r="12" spans="1:241" s="21" customFormat="1" ht="6.75" customHeight="1" x14ac:dyDescent="0.2">
      <c r="A12" s="118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5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2"/>
      <c r="B13" s="153" t="s">
        <v>75</v>
      </c>
      <c r="C13" s="153" t="s">
        <v>76</v>
      </c>
      <c r="D13" s="175" t="s">
        <v>78</v>
      </c>
      <c r="E13" s="176"/>
      <c r="F13" s="176"/>
      <c r="G13" s="176"/>
      <c r="H13" s="176"/>
      <c r="I13" s="176"/>
      <c r="J13" s="176"/>
      <c r="K13" s="176"/>
      <c r="L13" s="177"/>
      <c r="M13" s="154" t="s">
        <v>84</v>
      </c>
      <c r="N13" s="128" t="s">
        <v>83</v>
      </c>
      <c r="O13" s="153" t="s">
        <v>74</v>
      </c>
      <c r="P13" s="120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69"/>
      <c r="E14" s="169"/>
      <c r="F14" s="169"/>
      <c r="G14" s="169"/>
      <c r="H14" s="169"/>
      <c r="I14" s="169"/>
      <c r="J14" s="169"/>
      <c r="K14" s="169"/>
      <c r="L14" s="169"/>
      <c r="M14" s="234"/>
      <c r="N14" s="235" t="str">
        <f t="shared" ref="N14:N54" si="0">IF(C14*M14=0,"",C14*M14)</f>
        <v/>
      </c>
      <c r="O14" s="165"/>
      <c r="P14" s="102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69"/>
      <c r="E15" s="169"/>
      <c r="F15" s="169"/>
      <c r="G15" s="169"/>
      <c r="H15" s="169"/>
      <c r="I15" s="169"/>
      <c r="J15" s="169"/>
      <c r="K15" s="169"/>
      <c r="L15" s="169"/>
      <c r="M15" s="234"/>
      <c r="N15" s="235" t="str">
        <f t="shared" si="0"/>
        <v/>
      </c>
      <c r="O15" s="165"/>
      <c r="P15" s="102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69"/>
      <c r="E16" s="169"/>
      <c r="F16" s="169"/>
      <c r="G16" s="169"/>
      <c r="H16" s="169"/>
      <c r="I16" s="169"/>
      <c r="J16" s="169"/>
      <c r="K16" s="169"/>
      <c r="L16" s="169"/>
      <c r="M16" s="234"/>
      <c r="N16" s="235" t="str">
        <f t="shared" si="0"/>
        <v/>
      </c>
      <c r="O16" s="165"/>
      <c r="P16" s="102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69"/>
      <c r="E17" s="169"/>
      <c r="F17" s="169"/>
      <c r="G17" s="169"/>
      <c r="H17" s="169"/>
      <c r="I17" s="169"/>
      <c r="J17" s="169"/>
      <c r="K17" s="169"/>
      <c r="L17" s="169"/>
      <c r="M17" s="234"/>
      <c r="N17" s="235" t="str">
        <f t="shared" si="0"/>
        <v/>
      </c>
      <c r="O17" s="165"/>
      <c r="P17" s="102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69"/>
      <c r="E18" s="169"/>
      <c r="F18" s="169"/>
      <c r="G18" s="169"/>
      <c r="H18" s="169"/>
      <c r="I18" s="169"/>
      <c r="J18" s="169"/>
      <c r="K18" s="169"/>
      <c r="L18" s="169"/>
      <c r="M18" s="234"/>
      <c r="N18" s="235" t="str">
        <f t="shared" si="0"/>
        <v/>
      </c>
      <c r="O18" s="165"/>
      <c r="P18" s="102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69"/>
      <c r="E19" s="169"/>
      <c r="F19" s="169"/>
      <c r="G19" s="169"/>
      <c r="H19" s="169"/>
      <c r="I19" s="169"/>
      <c r="J19" s="169"/>
      <c r="K19" s="169"/>
      <c r="L19" s="169"/>
      <c r="M19" s="234"/>
      <c r="N19" s="235" t="str">
        <f t="shared" si="0"/>
        <v/>
      </c>
      <c r="O19" s="165"/>
      <c r="P19" s="102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69"/>
      <c r="E20" s="169"/>
      <c r="F20" s="169"/>
      <c r="G20" s="169"/>
      <c r="H20" s="169"/>
      <c r="I20" s="169"/>
      <c r="J20" s="169"/>
      <c r="K20" s="169"/>
      <c r="L20" s="169"/>
      <c r="M20" s="234"/>
      <c r="N20" s="235" t="str">
        <f t="shared" si="0"/>
        <v/>
      </c>
      <c r="O20" s="165"/>
      <c r="P20" s="102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69"/>
      <c r="E21" s="169"/>
      <c r="F21" s="169"/>
      <c r="G21" s="169"/>
      <c r="H21" s="169"/>
      <c r="I21" s="169"/>
      <c r="J21" s="169"/>
      <c r="K21" s="169"/>
      <c r="L21" s="169"/>
      <c r="M21" s="234"/>
      <c r="N21" s="235" t="str">
        <f t="shared" si="0"/>
        <v/>
      </c>
      <c r="O21" s="165"/>
      <c r="P21" s="102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69"/>
      <c r="E22" s="169"/>
      <c r="F22" s="169"/>
      <c r="G22" s="169"/>
      <c r="H22" s="169"/>
      <c r="I22" s="169"/>
      <c r="J22" s="169"/>
      <c r="K22" s="169"/>
      <c r="L22" s="169"/>
      <c r="M22" s="234"/>
      <c r="N22" s="235" t="str">
        <f t="shared" si="0"/>
        <v/>
      </c>
      <c r="O22" s="165"/>
      <c r="P22" s="102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69"/>
      <c r="E23" s="169"/>
      <c r="F23" s="169"/>
      <c r="G23" s="169"/>
      <c r="H23" s="169"/>
      <c r="I23" s="169"/>
      <c r="J23" s="169"/>
      <c r="K23" s="169"/>
      <c r="L23" s="169"/>
      <c r="M23" s="234"/>
      <c r="N23" s="235" t="str">
        <f t="shared" si="0"/>
        <v/>
      </c>
      <c r="O23" s="165"/>
      <c r="P23" s="102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69"/>
      <c r="E24" s="169"/>
      <c r="F24" s="169"/>
      <c r="G24" s="169"/>
      <c r="H24" s="169"/>
      <c r="I24" s="169"/>
      <c r="J24" s="169"/>
      <c r="K24" s="169"/>
      <c r="L24" s="169"/>
      <c r="M24" s="234"/>
      <c r="N24" s="235" t="str">
        <f t="shared" si="0"/>
        <v/>
      </c>
      <c r="O24" s="165"/>
      <c r="P24" s="102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69"/>
      <c r="E25" s="169"/>
      <c r="F25" s="169"/>
      <c r="G25" s="169"/>
      <c r="H25" s="169"/>
      <c r="I25" s="169"/>
      <c r="J25" s="169"/>
      <c r="K25" s="169"/>
      <c r="L25" s="169"/>
      <c r="M25" s="234"/>
      <c r="N25" s="235" t="str">
        <f t="shared" si="0"/>
        <v/>
      </c>
      <c r="O25" s="165"/>
      <c r="P25" s="102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69"/>
      <c r="E26" s="169"/>
      <c r="F26" s="169"/>
      <c r="G26" s="169"/>
      <c r="H26" s="169"/>
      <c r="I26" s="169"/>
      <c r="J26" s="169"/>
      <c r="K26" s="169"/>
      <c r="L26" s="169"/>
      <c r="M26" s="234"/>
      <c r="N26" s="235" t="str">
        <f t="shared" si="0"/>
        <v/>
      </c>
      <c r="O26" s="165"/>
      <c r="P26" s="102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69"/>
      <c r="E27" s="169"/>
      <c r="F27" s="169"/>
      <c r="G27" s="169"/>
      <c r="H27" s="169"/>
      <c r="I27" s="169"/>
      <c r="J27" s="169"/>
      <c r="K27" s="169"/>
      <c r="L27" s="169"/>
      <c r="M27" s="234"/>
      <c r="N27" s="235" t="str">
        <f t="shared" si="0"/>
        <v/>
      </c>
      <c r="O27" s="165"/>
      <c r="P27" s="102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69"/>
      <c r="E28" s="169"/>
      <c r="F28" s="169"/>
      <c r="G28" s="169"/>
      <c r="H28" s="169"/>
      <c r="I28" s="169"/>
      <c r="J28" s="169"/>
      <c r="K28" s="169"/>
      <c r="L28" s="169"/>
      <c r="M28" s="234"/>
      <c r="N28" s="235" t="str">
        <f t="shared" si="0"/>
        <v/>
      </c>
      <c r="O28" s="165"/>
      <c r="P28" s="102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69"/>
      <c r="E29" s="169"/>
      <c r="F29" s="169"/>
      <c r="G29" s="169"/>
      <c r="H29" s="169"/>
      <c r="I29" s="169"/>
      <c r="J29" s="169"/>
      <c r="K29" s="169"/>
      <c r="L29" s="169"/>
      <c r="M29" s="234"/>
      <c r="N29" s="235" t="str">
        <f t="shared" si="0"/>
        <v/>
      </c>
      <c r="O29" s="165"/>
      <c r="P29" s="102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69"/>
      <c r="E30" s="169"/>
      <c r="F30" s="169"/>
      <c r="G30" s="169"/>
      <c r="H30" s="169"/>
      <c r="I30" s="169"/>
      <c r="J30" s="169"/>
      <c r="K30" s="169"/>
      <c r="L30" s="169"/>
      <c r="M30" s="234"/>
      <c r="N30" s="235" t="str">
        <f t="shared" si="0"/>
        <v/>
      </c>
      <c r="O30" s="165"/>
      <c r="P30" s="102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69"/>
      <c r="E31" s="169"/>
      <c r="F31" s="169"/>
      <c r="G31" s="169"/>
      <c r="H31" s="169"/>
      <c r="I31" s="169"/>
      <c r="J31" s="169"/>
      <c r="K31" s="169"/>
      <c r="L31" s="169"/>
      <c r="M31" s="234"/>
      <c r="N31" s="235" t="str">
        <f t="shared" si="0"/>
        <v/>
      </c>
      <c r="O31" s="165"/>
      <c r="P31" s="102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69"/>
      <c r="E32" s="169"/>
      <c r="F32" s="169"/>
      <c r="G32" s="169"/>
      <c r="H32" s="169"/>
      <c r="I32" s="169"/>
      <c r="J32" s="169"/>
      <c r="K32" s="169"/>
      <c r="L32" s="169"/>
      <c r="M32" s="234"/>
      <c r="N32" s="235" t="str">
        <f t="shared" si="0"/>
        <v/>
      </c>
      <c r="O32" s="165"/>
      <c r="P32" s="102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69"/>
      <c r="E33" s="169"/>
      <c r="F33" s="169"/>
      <c r="G33" s="169"/>
      <c r="H33" s="169"/>
      <c r="I33" s="169"/>
      <c r="J33" s="169"/>
      <c r="K33" s="169"/>
      <c r="L33" s="169"/>
      <c r="M33" s="234"/>
      <c r="N33" s="235" t="str">
        <f t="shared" si="0"/>
        <v/>
      </c>
      <c r="O33" s="165"/>
      <c r="P33" s="102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69"/>
      <c r="E34" s="169"/>
      <c r="F34" s="169"/>
      <c r="G34" s="169"/>
      <c r="H34" s="169"/>
      <c r="I34" s="169"/>
      <c r="J34" s="169"/>
      <c r="K34" s="169"/>
      <c r="L34" s="169"/>
      <c r="M34" s="234"/>
      <c r="N34" s="235" t="str">
        <f t="shared" si="0"/>
        <v/>
      </c>
      <c r="O34" s="165"/>
      <c r="P34" s="102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69"/>
      <c r="E35" s="169"/>
      <c r="F35" s="169"/>
      <c r="G35" s="169"/>
      <c r="H35" s="169"/>
      <c r="I35" s="169"/>
      <c r="J35" s="169"/>
      <c r="K35" s="169"/>
      <c r="L35" s="169"/>
      <c r="M35" s="234"/>
      <c r="N35" s="235" t="str">
        <f t="shared" si="0"/>
        <v/>
      </c>
      <c r="O35" s="165"/>
      <c r="P35" s="102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69"/>
      <c r="E36" s="169"/>
      <c r="F36" s="169"/>
      <c r="G36" s="169"/>
      <c r="H36" s="169"/>
      <c r="I36" s="169"/>
      <c r="J36" s="169"/>
      <c r="K36" s="169"/>
      <c r="L36" s="169"/>
      <c r="M36" s="234"/>
      <c r="N36" s="235" t="str">
        <f t="shared" si="0"/>
        <v/>
      </c>
      <c r="O36" s="165"/>
      <c r="P36" s="102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69"/>
      <c r="E37" s="169"/>
      <c r="F37" s="169"/>
      <c r="G37" s="169"/>
      <c r="H37" s="169"/>
      <c r="I37" s="169"/>
      <c r="J37" s="169"/>
      <c r="K37" s="169"/>
      <c r="L37" s="169"/>
      <c r="M37" s="234"/>
      <c r="N37" s="235" t="str">
        <f t="shared" si="0"/>
        <v/>
      </c>
      <c r="O37" s="165"/>
      <c r="P37" s="102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69"/>
      <c r="E38" s="169"/>
      <c r="F38" s="169"/>
      <c r="G38" s="169"/>
      <c r="H38" s="169"/>
      <c r="I38" s="169"/>
      <c r="J38" s="169"/>
      <c r="K38" s="169"/>
      <c r="L38" s="169"/>
      <c r="M38" s="234"/>
      <c r="N38" s="235" t="str">
        <f t="shared" si="0"/>
        <v/>
      </c>
      <c r="O38" s="165"/>
      <c r="P38" s="102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69"/>
      <c r="E39" s="169"/>
      <c r="F39" s="169"/>
      <c r="G39" s="169"/>
      <c r="H39" s="169"/>
      <c r="I39" s="169"/>
      <c r="J39" s="169"/>
      <c r="K39" s="169"/>
      <c r="L39" s="169"/>
      <c r="M39" s="234"/>
      <c r="N39" s="235" t="str">
        <f t="shared" si="0"/>
        <v/>
      </c>
      <c r="O39" s="165"/>
      <c r="P39" s="102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69"/>
      <c r="E40" s="169"/>
      <c r="F40" s="169"/>
      <c r="G40" s="169"/>
      <c r="H40" s="169"/>
      <c r="I40" s="169"/>
      <c r="J40" s="169"/>
      <c r="K40" s="169"/>
      <c r="L40" s="169"/>
      <c r="M40" s="234"/>
      <c r="N40" s="235" t="str">
        <f t="shared" si="0"/>
        <v/>
      </c>
      <c r="O40" s="165"/>
      <c r="P40" s="102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197"/>
      <c r="E41" s="197"/>
      <c r="F41" s="197"/>
      <c r="G41" s="197"/>
      <c r="H41" s="197"/>
      <c r="I41" s="197"/>
      <c r="J41" s="197"/>
      <c r="K41" s="197"/>
      <c r="L41" s="197"/>
      <c r="M41" s="234"/>
      <c r="N41" s="235" t="str">
        <f t="shared" si="0"/>
        <v/>
      </c>
      <c r="O41" s="165"/>
      <c r="P41" s="102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69"/>
      <c r="E42" s="169"/>
      <c r="F42" s="169"/>
      <c r="G42" s="169"/>
      <c r="H42" s="169"/>
      <c r="I42" s="169"/>
      <c r="J42" s="169"/>
      <c r="K42" s="169"/>
      <c r="L42" s="169"/>
      <c r="M42" s="234"/>
      <c r="N42" s="235" t="str">
        <f t="shared" si="0"/>
        <v/>
      </c>
      <c r="O42" s="165"/>
      <c r="P42" s="102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69"/>
      <c r="E43" s="169"/>
      <c r="F43" s="169"/>
      <c r="G43" s="169"/>
      <c r="H43" s="169"/>
      <c r="I43" s="169"/>
      <c r="J43" s="169"/>
      <c r="K43" s="169"/>
      <c r="L43" s="169"/>
      <c r="M43" s="234"/>
      <c r="N43" s="235" t="str">
        <f t="shared" si="0"/>
        <v/>
      </c>
      <c r="O43" s="165"/>
      <c r="P43" s="102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69"/>
      <c r="E44" s="169"/>
      <c r="F44" s="169"/>
      <c r="G44" s="169"/>
      <c r="H44" s="169"/>
      <c r="I44" s="169"/>
      <c r="J44" s="169"/>
      <c r="K44" s="169"/>
      <c r="L44" s="169"/>
      <c r="M44" s="234"/>
      <c r="N44" s="235" t="str">
        <f t="shared" si="0"/>
        <v/>
      </c>
      <c r="O44" s="165"/>
      <c r="P44" s="102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69"/>
      <c r="E45" s="169"/>
      <c r="F45" s="169"/>
      <c r="G45" s="169"/>
      <c r="H45" s="169"/>
      <c r="I45" s="169"/>
      <c r="J45" s="169"/>
      <c r="K45" s="169"/>
      <c r="L45" s="169"/>
      <c r="M45" s="234"/>
      <c r="N45" s="235" t="str">
        <f t="shared" si="0"/>
        <v/>
      </c>
      <c r="O45" s="165"/>
      <c r="P45" s="102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69"/>
      <c r="E46" s="169"/>
      <c r="F46" s="169"/>
      <c r="G46" s="169"/>
      <c r="H46" s="169"/>
      <c r="I46" s="169"/>
      <c r="J46" s="169"/>
      <c r="K46" s="169"/>
      <c r="L46" s="169"/>
      <c r="M46" s="234"/>
      <c r="N46" s="235" t="str">
        <f t="shared" si="0"/>
        <v/>
      </c>
      <c r="O46" s="165"/>
      <c r="P46" s="102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69"/>
      <c r="E47" s="169"/>
      <c r="F47" s="169"/>
      <c r="G47" s="169"/>
      <c r="H47" s="169"/>
      <c r="I47" s="169"/>
      <c r="J47" s="169"/>
      <c r="K47" s="169"/>
      <c r="L47" s="169"/>
      <c r="M47" s="234"/>
      <c r="N47" s="235" t="str">
        <f t="shared" si="0"/>
        <v/>
      </c>
      <c r="O47" s="165"/>
      <c r="P47" s="102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69"/>
      <c r="E48" s="169"/>
      <c r="F48" s="169"/>
      <c r="G48" s="169"/>
      <c r="H48" s="169"/>
      <c r="I48" s="169"/>
      <c r="J48" s="169"/>
      <c r="K48" s="169"/>
      <c r="L48" s="169"/>
      <c r="M48" s="234"/>
      <c r="N48" s="235" t="str">
        <f t="shared" si="0"/>
        <v/>
      </c>
      <c r="O48" s="165"/>
      <c r="P48" s="102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69"/>
      <c r="E49" s="169"/>
      <c r="F49" s="169"/>
      <c r="G49" s="169"/>
      <c r="H49" s="169"/>
      <c r="I49" s="169"/>
      <c r="J49" s="169"/>
      <c r="K49" s="169"/>
      <c r="L49" s="169"/>
      <c r="M49" s="234"/>
      <c r="N49" s="235" t="str">
        <f t="shared" si="0"/>
        <v/>
      </c>
      <c r="O49" s="165"/>
      <c r="P49" s="102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69"/>
      <c r="E50" s="169"/>
      <c r="F50" s="169"/>
      <c r="G50" s="169"/>
      <c r="H50" s="169"/>
      <c r="I50" s="169"/>
      <c r="J50" s="169"/>
      <c r="K50" s="169"/>
      <c r="L50" s="169"/>
      <c r="M50" s="234"/>
      <c r="N50" s="235" t="str">
        <f t="shared" si="0"/>
        <v/>
      </c>
      <c r="O50" s="165"/>
      <c r="P50" s="102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69"/>
      <c r="E51" s="169"/>
      <c r="F51" s="169"/>
      <c r="G51" s="169"/>
      <c r="H51" s="169"/>
      <c r="I51" s="169"/>
      <c r="J51" s="169"/>
      <c r="K51" s="169"/>
      <c r="L51" s="169"/>
      <c r="M51" s="234"/>
      <c r="N51" s="235" t="str">
        <f t="shared" si="0"/>
        <v/>
      </c>
      <c r="O51" s="165"/>
      <c r="P51" s="102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69"/>
      <c r="E52" s="169"/>
      <c r="F52" s="169"/>
      <c r="G52" s="169"/>
      <c r="H52" s="169"/>
      <c r="I52" s="169"/>
      <c r="J52" s="169"/>
      <c r="K52" s="169"/>
      <c r="L52" s="169"/>
      <c r="M52" s="234"/>
      <c r="N52" s="235" t="str">
        <f t="shared" si="0"/>
        <v/>
      </c>
      <c r="O52" s="165"/>
      <c r="P52" s="102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69"/>
      <c r="E53" s="169"/>
      <c r="F53" s="169"/>
      <c r="G53" s="169"/>
      <c r="H53" s="169"/>
      <c r="I53" s="169"/>
      <c r="J53" s="169"/>
      <c r="K53" s="169"/>
      <c r="L53" s="169"/>
      <c r="M53" s="234"/>
      <c r="N53" s="235" t="str">
        <f t="shared" si="0"/>
        <v/>
      </c>
      <c r="O53" s="165"/>
      <c r="P53" s="102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69"/>
      <c r="E54" s="169"/>
      <c r="F54" s="169"/>
      <c r="G54" s="169"/>
      <c r="H54" s="169"/>
      <c r="I54" s="169"/>
      <c r="J54" s="169"/>
      <c r="K54" s="169"/>
      <c r="L54" s="169"/>
      <c r="M54" s="234"/>
      <c r="N54" s="235" t="str">
        <f t="shared" si="0"/>
        <v/>
      </c>
      <c r="O54" s="165"/>
      <c r="P54" s="102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8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4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8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3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8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3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2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2"/>
    </row>
    <row r="114" spans="1:244" s="62" customFormat="1" ht="14.25" customHeight="1" x14ac:dyDescent="0.2">
      <c r="A114" s="122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2"/>
    </row>
    <row r="115" spans="1:244" s="62" customFormat="1" ht="14.25" customHeight="1" x14ac:dyDescent="0.2">
      <c r="A115" s="122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2"/>
    </row>
    <row r="116" spans="1:244" s="62" customFormat="1" ht="14.25" customHeight="1" x14ac:dyDescent="0.2">
      <c r="A116" s="122"/>
      <c r="B116" s="189" t="s">
        <v>38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22"/>
    </row>
    <row r="117" spans="1:244" s="62" customFormat="1" ht="18.75" customHeight="1" x14ac:dyDescent="0.2">
      <c r="A117" s="122"/>
      <c r="B117" s="189" t="s">
        <v>68</v>
      </c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21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1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2"/>
      <c r="B119" s="190" t="s">
        <v>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2"/>
      <c r="P119" s="121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2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4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2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2"/>
    </row>
    <row r="122" spans="1:244" s="62" customFormat="1" ht="16.5" customHeight="1" x14ac:dyDescent="0.2">
      <c r="A122" s="122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2"/>
    </row>
    <row r="123" spans="1:244" s="62" customFormat="1" ht="16.5" customHeight="1" x14ac:dyDescent="0.2">
      <c r="A123" s="122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2"/>
    </row>
    <row r="124" spans="1:244" s="62" customFormat="1" ht="16.5" customHeight="1" x14ac:dyDescent="0.2">
      <c r="A124" s="122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2"/>
    </row>
    <row r="125" spans="1:244" s="62" customFormat="1" ht="16.5" customHeight="1" x14ac:dyDescent="0.2">
      <c r="A125" s="122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2"/>
    </row>
    <row r="126" spans="1:244" s="62" customFormat="1" ht="16.5" customHeight="1" x14ac:dyDescent="0.2">
      <c r="A126" s="122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2"/>
    </row>
    <row r="127" spans="1:244" s="62" customFormat="1" ht="16.5" customHeight="1" x14ac:dyDescent="0.2">
      <c r="A127" s="122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2"/>
    </row>
    <row r="128" spans="1:244" s="62" customFormat="1" ht="16.5" customHeight="1" x14ac:dyDescent="0.2">
      <c r="A128" s="122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2"/>
    </row>
    <row r="129" spans="1:244" s="62" customFormat="1" ht="16.5" customHeight="1" x14ac:dyDescent="0.2">
      <c r="A129" s="122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2"/>
    </row>
    <row r="130" spans="1:244" s="62" customFormat="1" x14ac:dyDescent="0.2">
      <c r="A130" s="122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2"/>
    </row>
    <row r="131" spans="1:244" s="62" customFormat="1" x14ac:dyDescent="0.2">
      <c r="A131" s="122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2"/>
    </row>
    <row r="132" spans="1:244" s="62" customFormat="1" ht="18.75" customHeight="1" x14ac:dyDescent="0.2">
      <c r="A132" s="122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2"/>
    </row>
    <row r="133" spans="1:244" s="62" customFormat="1" ht="14.25" customHeight="1" x14ac:dyDescent="0.2">
      <c r="A133" s="122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2"/>
    </row>
    <row r="134" spans="1:244" s="62" customFormat="1" ht="18.75" customHeight="1" x14ac:dyDescent="0.2">
      <c r="A134" s="122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2"/>
    </row>
    <row r="135" spans="1:244" s="62" customFormat="1" ht="16.5" customHeight="1" x14ac:dyDescent="0.2">
      <c r="A135" s="122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2"/>
    </row>
    <row r="136" spans="1:244" s="62" customFormat="1" ht="20.25" customHeight="1" x14ac:dyDescent="0.2">
      <c r="A136" s="122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4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4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5"/>
      <c r="Q137" s="20"/>
      <c r="R137" s="20"/>
      <c r="S137" s="20"/>
      <c r="T137" s="20"/>
      <c r="U137" s="20"/>
      <c r="V137" s="20"/>
    </row>
    <row r="138" spans="1:244" s="100" customFormat="1" ht="42.75" customHeight="1" x14ac:dyDescent="0.2">
      <c r="A138" s="125"/>
      <c r="B138" s="173" t="s">
        <v>0</v>
      </c>
      <c r="C138" s="174"/>
      <c r="D138" s="94" t="s">
        <v>5</v>
      </c>
      <c r="E138" s="193" t="s">
        <v>6</v>
      </c>
      <c r="F138" s="194"/>
      <c r="G138" s="194"/>
      <c r="H138" s="194"/>
      <c r="I138" s="194"/>
      <c r="J138" s="194"/>
      <c r="K138" s="194"/>
      <c r="L138" s="195"/>
      <c r="M138" s="95" t="s">
        <v>2</v>
      </c>
      <c r="N138" s="94" t="s">
        <v>34</v>
      </c>
      <c r="O138" s="94" t="s">
        <v>1</v>
      </c>
      <c r="P138" s="125"/>
    </row>
    <row r="139" spans="1:244" s="67" customFormat="1" ht="22.5" customHeight="1" x14ac:dyDescent="0.2">
      <c r="A139" s="126"/>
      <c r="B139" s="184">
        <v>1</v>
      </c>
      <c r="C139" s="185"/>
      <c r="D139" s="58">
        <v>3</v>
      </c>
      <c r="E139" s="198" t="s">
        <v>28</v>
      </c>
      <c r="F139" s="199"/>
      <c r="G139" s="199"/>
      <c r="H139" s="199"/>
      <c r="I139" s="199"/>
      <c r="J139" s="199"/>
      <c r="K139" s="199"/>
      <c r="L139" s="200"/>
      <c r="M139" s="93">
        <v>200</v>
      </c>
      <c r="N139" s="99">
        <f>M139*D139</f>
        <v>600</v>
      </c>
      <c r="O139" s="30"/>
      <c r="P139" s="126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6"/>
      <c r="B140" s="184">
        <v>2</v>
      </c>
      <c r="C140" s="185"/>
      <c r="D140" s="58">
        <v>2</v>
      </c>
      <c r="E140" s="98" t="s">
        <v>29</v>
      </c>
      <c r="F140" s="82"/>
      <c r="G140" s="98"/>
      <c r="H140" s="98"/>
      <c r="I140" s="98"/>
      <c r="J140" s="98"/>
      <c r="K140" s="98"/>
      <c r="L140" s="98"/>
      <c r="M140" s="93">
        <v>200</v>
      </c>
      <c r="N140" s="99">
        <f>M140*D140</f>
        <v>400</v>
      </c>
      <c r="O140" s="30"/>
      <c r="P140" s="126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6"/>
      <c r="B141" s="184">
        <v>3</v>
      </c>
      <c r="C141" s="185"/>
      <c r="D141" s="58">
        <v>2</v>
      </c>
      <c r="E141" s="198" t="s">
        <v>37</v>
      </c>
      <c r="F141" s="199"/>
      <c r="G141" s="199"/>
      <c r="H141" s="199"/>
      <c r="I141" s="199"/>
      <c r="J141" s="199"/>
      <c r="K141" s="199"/>
      <c r="L141" s="200"/>
      <c r="M141" s="93">
        <v>350</v>
      </c>
      <c r="N141" s="74">
        <f>M141*D141</f>
        <v>700</v>
      </c>
      <c r="O141" s="30"/>
      <c r="P141" s="126"/>
      <c r="IC141" s="68"/>
      <c r="ID141" s="69"/>
    </row>
    <row r="142" spans="1:244" s="59" customFormat="1" ht="17.25" customHeight="1" x14ac:dyDescent="0.2">
      <c r="A142" s="103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27"/>
      <c r="Q142" s="66"/>
      <c r="R142" s="66"/>
      <c r="S142" s="66"/>
    </row>
    <row r="143" spans="1:244" s="21" customFormat="1" ht="13.5" customHeight="1" x14ac:dyDescent="0.2">
      <c r="A143" s="104"/>
      <c r="B143" s="89" t="str">
        <f>B56</f>
        <v xml:space="preserve"> * For FAPESP use.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5"/>
      <c r="Q143" s="20"/>
      <c r="R143" s="20"/>
      <c r="S143" s="20"/>
      <c r="T143" s="20"/>
      <c r="U143" s="20"/>
    </row>
    <row r="144" spans="1:244" s="62" customFormat="1" hidden="1" x14ac:dyDescent="0.2">
      <c r="A144" s="122"/>
      <c r="B144" s="70"/>
      <c r="C144" s="70"/>
      <c r="D144" s="70"/>
      <c r="J144" s="70"/>
      <c r="P144" s="122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nKzZ01Y1wxt91L3CwQ/aEBmbFOdNfYmLZIoZR91ls7x2AeoBHoFJNROjLReyn80ABKkZRtQ4A2VVD4KQ2z4ALg==" saltValue="KE/6M0kjcfV3BrPP9T2XQw==" spinCount="100000" sheet="1" objects="1" scenarios="1"/>
  <mergeCells count="57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>
      <selection activeCell="B14" sqref="B14"/>
    </sheetView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0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2"/>
    </row>
    <row r="2" spans="1:241" s="18" customFormat="1" ht="12.75" customHeight="1" x14ac:dyDescent="0.2">
      <c r="A2" s="11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2"/>
    </row>
    <row r="3" spans="1:241" s="18" customFormat="1" ht="12.75" customHeight="1" x14ac:dyDescent="0.2">
      <c r="A3" s="110"/>
      <c r="B3" s="3"/>
      <c r="C3" s="3"/>
      <c r="D3" s="3"/>
      <c r="E3" s="2"/>
      <c r="F3" s="2"/>
      <c r="G3" s="2"/>
      <c r="H3" s="2"/>
      <c r="I3" s="2"/>
      <c r="J3" s="2"/>
      <c r="K3" s="3"/>
      <c r="L3" s="159"/>
      <c r="N3" s="163"/>
      <c r="O3" s="163"/>
      <c r="P3" s="102"/>
    </row>
    <row r="4" spans="1:241" s="18" customFormat="1" ht="12.75" customHeight="1" x14ac:dyDescent="0.2">
      <c r="A4" s="110"/>
      <c r="B4" s="3"/>
      <c r="C4" s="3"/>
      <c r="D4" s="3"/>
      <c r="E4" s="2"/>
      <c r="F4" s="2"/>
      <c r="G4" s="2"/>
      <c r="H4" s="2"/>
      <c r="I4" s="2"/>
      <c r="J4" s="2"/>
      <c r="K4" s="3"/>
      <c r="M4" s="163"/>
      <c r="N4" s="163"/>
      <c r="O4" s="163"/>
      <c r="P4" s="102"/>
    </row>
    <row r="5" spans="1:241" s="18" customFormat="1" ht="12.75" customHeight="1" x14ac:dyDescent="0.2">
      <c r="A5" s="11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3"/>
      <c r="N5" s="163"/>
      <c r="O5" s="163"/>
      <c r="P5" s="102"/>
    </row>
    <row r="6" spans="1:241" s="4" customFormat="1" ht="19.5" customHeight="1" x14ac:dyDescent="0.25">
      <c r="A6" s="111"/>
      <c r="B6" s="97" t="s">
        <v>71</v>
      </c>
      <c r="C6" s="85"/>
      <c r="D6" s="85"/>
      <c r="E6" s="85"/>
      <c r="F6" s="85"/>
      <c r="G6" s="85"/>
      <c r="H6" s="85"/>
      <c r="I6" s="85"/>
      <c r="M6" s="163"/>
      <c r="N6" s="163"/>
      <c r="O6" s="163"/>
      <c r="P6" s="119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0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2"/>
    </row>
    <row r="8" spans="1:241" s="18" customFormat="1" ht="21" customHeight="1" x14ac:dyDescent="0.2">
      <c r="A8" s="110"/>
      <c r="B8" s="170" t="s">
        <v>70</v>
      </c>
      <c r="C8" s="170"/>
      <c r="D8" s="170"/>
      <c r="E8" s="171"/>
      <c r="F8" s="205"/>
      <c r="G8" s="206"/>
      <c r="H8" s="206"/>
      <c r="I8" s="206"/>
      <c r="J8" s="206"/>
      <c r="K8" s="206"/>
      <c r="L8" s="206"/>
      <c r="M8" s="206"/>
      <c r="N8" s="206"/>
      <c r="O8" s="207"/>
      <c r="P8" s="102"/>
    </row>
    <row r="9" spans="1:241" s="18" customFormat="1" ht="6.75" customHeight="1" x14ac:dyDescent="0.2">
      <c r="A9" s="110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2"/>
    </row>
    <row r="10" spans="1:241" s="18" customFormat="1" ht="6.75" customHeight="1" x14ac:dyDescent="0.2">
      <c r="A10" s="110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2"/>
    </row>
    <row r="11" spans="1:241" s="18" customFormat="1" ht="19.5" customHeight="1" x14ac:dyDescent="0.2">
      <c r="A11" s="110"/>
      <c r="B11" s="208" t="s">
        <v>31</v>
      </c>
      <c r="C11" s="208"/>
      <c r="D11" s="180" t="str">
        <f>IF(SUM(N14:N54)=0,"",SUM(N14:N54))</f>
        <v/>
      </c>
      <c r="E11" s="181"/>
      <c r="F11" s="182"/>
      <c r="G11" s="46"/>
      <c r="H11" s="2"/>
      <c r="I11" s="2"/>
      <c r="J11" s="2"/>
      <c r="K11" s="3"/>
      <c r="L11" s="3"/>
      <c r="M11" s="46"/>
      <c r="N11" s="46"/>
      <c r="O11" s="46"/>
      <c r="P11" s="102"/>
    </row>
    <row r="12" spans="1:241" s="21" customFormat="1" ht="6.75" customHeight="1" x14ac:dyDescent="0.2">
      <c r="A12" s="118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5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2"/>
      <c r="B13" s="94" t="s">
        <v>75</v>
      </c>
      <c r="C13" s="94" t="s">
        <v>76</v>
      </c>
      <c r="D13" s="175" t="s">
        <v>82</v>
      </c>
      <c r="E13" s="176"/>
      <c r="F13" s="176"/>
      <c r="G13" s="176"/>
      <c r="H13" s="176"/>
      <c r="I13" s="176"/>
      <c r="J13" s="176"/>
      <c r="K13" s="176"/>
      <c r="L13" s="177"/>
      <c r="M13" s="154" t="s">
        <v>84</v>
      </c>
      <c r="N13" s="128" t="s">
        <v>83</v>
      </c>
      <c r="O13" s="94" t="s">
        <v>74</v>
      </c>
      <c r="P13" s="120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69"/>
      <c r="E14" s="169"/>
      <c r="F14" s="169"/>
      <c r="G14" s="169"/>
      <c r="H14" s="169"/>
      <c r="I14" s="169"/>
      <c r="J14" s="169"/>
      <c r="K14" s="169"/>
      <c r="L14" s="169"/>
      <c r="M14" s="232"/>
      <c r="N14" s="233" t="str">
        <f t="shared" ref="N14:N54" si="0">IF(C14*M14=0,"",C14*M14)</f>
        <v/>
      </c>
      <c r="O14" s="165"/>
      <c r="P14" s="102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69"/>
      <c r="E15" s="169"/>
      <c r="F15" s="169"/>
      <c r="G15" s="169"/>
      <c r="H15" s="169"/>
      <c r="I15" s="169"/>
      <c r="J15" s="169"/>
      <c r="K15" s="169"/>
      <c r="L15" s="169"/>
      <c r="M15" s="232"/>
      <c r="N15" s="233" t="str">
        <f t="shared" si="0"/>
        <v/>
      </c>
      <c r="O15" s="165"/>
      <c r="P15" s="102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69"/>
      <c r="E16" s="169"/>
      <c r="F16" s="169"/>
      <c r="G16" s="169"/>
      <c r="H16" s="169"/>
      <c r="I16" s="169"/>
      <c r="J16" s="169"/>
      <c r="K16" s="169"/>
      <c r="L16" s="169"/>
      <c r="M16" s="232"/>
      <c r="N16" s="233" t="str">
        <f t="shared" si="0"/>
        <v/>
      </c>
      <c r="O16" s="165"/>
      <c r="P16" s="102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69"/>
      <c r="E17" s="169"/>
      <c r="F17" s="169"/>
      <c r="G17" s="169"/>
      <c r="H17" s="169"/>
      <c r="I17" s="169"/>
      <c r="J17" s="169"/>
      <c r="K17" s="169"/>
      <c r="L17" s="169"/>
      <c r="M17" s="232"/>
      <c r="N17" s="233" t="str">
        <f t="shared" si="0"/>
        <v/>
      </c>
      <c r="O17" s="165"/>
      <c r="P17" s="102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69"/>
      <c r="E18" s="169"/>
      <c r="F18" s="169"/>
      <c r="G18" s="169"/>
      <c r="H18" s="169"/>
      <c r="I18" s="169"/>
      <c r="J18" s="169"/>
      <c r="K18" s="169"/>
      <c r="L18" s="169"/>
      <c r="M18" s="232"/>
      <c r="N18" s="233" t="str">
        <f t="shared" si="0"/>
        <v/>
      </c>
      <c r="O18" s="165"/>
      <c r="P18" s="102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69"/>
      <c r="E19" s="169"/>
      <c r="F19" s="169"/>
      <c r="G19" s="169"/>
      <c r="H19" s="169"/>
      <c r="I19" s="169"/>
      <c r="J19" s="169"/>
      <c r="K19" s="169"/>
      <c r="L19" s="169"/>
      <c r="M19" s="232"/>
      <c r="N19" s="233" t="str">
        <f t="shared" si="0"/>
        <v/>
      </c>
      <c r="O19" s="165"/>
      <c r="P19" s="102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69"/>
      <c r="E20" s="169"/>
      <c r="F20" s="169"/>
      <c r="G20" s="169"/>
      <c r="H20" s="169"/>
      <c r="I20" s="169"/>
      <c r="J20" s="169"/>
      <c r="K20" s="169"/>
      <c r="L20" s="169"/>
      <c r="M20" s="232"/>
      <c r="N20" s="233" t="str">
        <f t="shared" si="0"/>
        <v/>
      </c>
      <c r="O20" s="165"/>
      <c r="P20" s="102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69"/>
      <c r="E21" s="169"/>
      <c r="F21" s="169"/>
      <c r="G21" s="169"/>
      <c r="H21" s="169"/>
      <c r="I21" s="169"/>
      <c r="J21" s="169"/>
      <c r="K21" s="169"/>
      <c r="L21" s="169"/>
      <c r="M21" s="232"/>
      <c r="N21" s="233" t="str">
        <f t="shared" si="0"/>
        <v/>
      </c>
      <c r="O21" s="165"/>
      <c r="P21" s="102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69"/>
      <c r="E22" s="169"/>
      <c r="F22" s="169"/>
      <c r="G22" s="169"/>
      <c r="H22" s="169"/>
      <c r="I22" s="169"/>
      <c r="J22" s="169"/>
      <c r="K22" s="169"/>
      <c r="L22" s="169"/>
      <c r="M22" s="232"/>
      <c r="N22" s="233" t="str">
        <f t="shared" si="0"/>
        <v/>
      </c>
      <c r="O22" s="165"/>
      <c r="P22" s="102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69"/>
      <c r="E23" s="169"/>
      <c r="F23" s="169"/>
      <c r="G23" s="169"/>
      <c r="H23" s="169"/>
      <c r="I23" s="169"/>
      <c r="J23" s="169"/>
      <c r="K23" s="169"/>
      <c r="L23" s="169"/>
      <c r="M23" s="232"/>
      <c r="N23" s="233" t="str">
        <f t="shared" si="0"/>
        <v/>
      </c>
      <c r="O23" s="165"/>
      <c r="P23" s="102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69"/>
      <c r="E24" s="169"/>
      <c r="F24" s="169"/>
      <c r="G24" s="169"/>
      <c r="H24" s="169"/>
      <c r="I24" s="169"/>
      <c r="J24" s="169"/>
      <c r="K24" s="169"/>
      <c r="L24" s="169"/>
      <c r="M24" s="232"/>
      <c r="N24" s="233" t="str">
        <f t="shared" si="0"/>
        <v/>
      </c>
      <c r="O24" s="165"/>
      <c r="P24" s="102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69"/>
      <c r="E25" s="169"/>
      <c r="F25" s="169"/>
      <c r="G25" s="169"/>
      <c r="H25" s="169"/>
      <c r="I25" s="169"/>
      <c r="J25" s="169"/>
      <c r="K25" s="169"/>
      <c r="L25" s="169"/>
      <c r="M25" s="232"/>
      <c r="N25" s="233" t="str">
        <f t="shared" si="0"/>
        <v/>
      </c>
      <c r="O25" s="165"/>
      <c r="P25" s="102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69"/>
      <c r="E26" s="169"/>
      <c r="F26" s="169"/>
      <c r="G26" s="169"/>
      <c r="H26" s="169"/>
      <c r="I26" s="169"/>
      <c r="J26" s="169"/>
      <c r="K26" s="169"/>
      <c r="L26" s="169"/>
      <c r="M26" s="232"/>
      <c r="N26" s="233" t="str">
        <f t="shared" si="0"/>
        <v/>
      </c>
      <c r="O26" s="165"/>
      <c r="P26" s="102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69"/>
      <c r="E27" s="169"/>
      <c r="F27" s="169"/>
      <c r="G27" s="169"/>
      <c r="H27" s="169"/>
      <c r="I27" s="169"/>
      <c r="J27" s="169"/>
      <c r="K27" s="169"/>
      <c r="L27" s="169"/>
      <c r="M27" s="232"/>
      <c r="N27" s="233" t="str">
        <f t="shared" si="0"/>
        <v/>
      </c>
      <c r="O27" s="165"/>
      <c r="P27" s="102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69"/>
      <c r="E28" s="169"/>
      <c r="F28" s="169"/>
      <c r="G28" s="169"/>
      <c r="H28" s="169"/>
      <c r="I28" s="169"/>
      <c r="J28" s="169"/>
      <c r="K28" s="169"/>
      <c r="L28" s="169"/>
      <c r="M28" s="232"/>
      <c r="N28" s="233" t="str">
        <f t="shared" si="0"/>
        <v/>
      </c>
      <c r="O28" s="165"/>
      <c r="P28" s="102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69"/>
      <c r="E29" s="169"/>
      <c r="F29" s="169"/>
      <c r="G29" s="169"/>
      <c r="H29" s="169"/>
      <c r="I29" s="169"/>
      <c r="J29" s="169"/>
      <c r="K29" s="169"/>
      <c r="L29" s="169"/>
      <c r="M29" s="232"/>
      <c r="N29" s="233" t="str">
        <f t="shared" si="0"/>
        <v/>
      </c>
      <c r="O29" s="165"/>
      <c r="P29" s="102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69"/>
      <c r="E30" s="169"/>
      <c r="F30" s="169"/>
      <c r="G30" s="169"/>
      <c r="H30" s="169"/>
      <c r="I30" s="169"/>
      <c r="J30" s="169"/>
      <c r="K30" s="169"/>
      <c r="L30" s="169"/>
      <c r="M30" s="232"/>
      <c r="N30" s="233" t="str">
        <f t="shared" si="0"/>
        <v/>
      </c>
      <c r="O30" s="165"/>
      <c r="P30" s="102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69"/>
      <c r="E31" s="169"/>
      <c r="F31" s="169"/>
      <c r="G31" s="169"/>
      <c r="H31" s="169"/>
      <c r="I31" s="169"/>
      <c r="J31" s="169"/>
      <c r="K31" s="169"/>
      <c r="L31" s="169"/>
      <c r="M31" s="232"/>
      <c r="N31" s="233" t="str">
        <f t="shared" si="0"/>
        <v/>
      </c>
      <c r="O31" s="165"/>
      <c r="P31" s="102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69"/>
      <c r="E32" s="169"/>
      <c r="F32" s="169"/>
      <c r="G32" s="169"/>
      <c r="H32" s="169"/>
      <c r="I32" s="169"/>
      <c r="J32" s="169"/>
      <c r="K32" s="169"/>
      <c r="L32" s="169"/>
      <c r="M32" s="232"/>
      <c r="N32" s="233" t="str">
        <f t="shared" si="0"/>
        <v/>
      </c>
      <c r="O32" s="165"/>
      <c r="P32" s="102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69"/>
      <c r="E33" s="169"/>
      <c r="F33" s="169"/>
      <c r="G33" s="169"/>
      <c r="H33" s="169"/>
      <c r="I33" s="169"/>
      <c r="J33" s="169"/>
      <c r="K33" s="169"/>
      <c r="L33" s="169"/>
      <c r="M33" s="232"/>
      <c r="N33" s="233" t="str">
        <f t="shared" si="0"/>
        <v/>
      </c>
      <c r="O33" s="165"/>
      <c r="P33" s="102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69"/>
      <c r="E34" s="169"/>
      <c r="F34" s="169"/>
      <c r="G34" s="169"/>
      <c r="H34" s="169"/>
      <c r="I34" s="169"/>
      <c r="J34" s="169"/>
      <c r="K34" s="169"/>
      <c r="L34" s="169"/>
      <c r="M34" s="232"/>
      <c r="N34" s="233" t="str">
        <f t="shared" si="0"/>
        <v/>
      </c>
      <c r="O34" s="165"/>
      <c r="P34" s="102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69"/>
      <c r="E35" s="169"/>
      <c r="F35" s="169"/>
      <c r="G35" s="169"/>
      <c r="H35" s="169"/>
      <c r="I35" s="169"/>
      <c r="J35" s="169"/>
      <c r="K35" s="169"/>
      <c r="L35" s="169"/>
      <c r="M35" s="232"/>
      <c r="N35" s="233" t="str">
        <f t="shared" si="0"/>
        <v/>
      </c>
      <c r="O35" s="165"/>
      <c r="P35" s="102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69"/>
      <c r="E36" s="169"/>
      <c r="F36" s="169"/>
      <c r="G36" s="169"/>
      <c r="H36" s="169"/>
      <c r="I36" s="169"/>
      <c r="J36" s="169"/>
      <c r="K36" s="169"/>
      <c r="L36" s="169"/>
      <c r="M36" s="232"/>
      <c r="N36" s="233" t="str">
        <f t="shared" si="0"/>
        <v/>
      </c>
      <c r="O36" s="165"/>
      <c r="P36" s="102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69"/>
      <c r="E37" s="169"/>
      <c r="F37" s="169"/>
      <c r="G37" s="169"/>
      <c r="H37" s="169"/>
      <c r="I37" s="169"/>
      <c r="J37" s="169"/>
      <c r="K37" s="169"/>
      <c r="L37" s="169"/>
      <c r="M37" s="232"/>
      <c r="N37" s="233" t="str">
        <f t="shared" si="0"/>
        <v/>
      </c>
      <c r="O37" s="165"/>
      <c r="P37" s="102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69"/>
      <c r="E38" s="169"/>
      <c r="F38" s="169"/>
      <c r="G38" s="169"/>
      <c r="H38" s="169"/>
      <c r="I38" s="169"/>
      <c r="J38" s="169"/>
      <c r="K38" s="169"/>
      <c r="L38" s="169"/>
      <c r="M38" s="232"/>
      <c r="N38" s="233" t="str">
        <f t="shared" si="0"/>
        <v/>
      </c>
      <c r="O38" s="165"/>
      <c r="P38" s="102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69"/>
      <c r="E39" s="169"/>
      <c r="F39" s="169"/>
      <c r="G39" s="169"/>
      <c r="H39" s="169"/>
      <c r="I39" s="169"/>
      <c r="J39" s="169"/>
      <c r="K39" s="169"/>
      <c r="L39" s="169"/>
      <c r="M39" s="232"/>
      <c r="N39" s="233" t="str">
        <f t="shared" si="0"/>
        <v/>
      </c>
      <c r="O39" s="165"/>
      <c r="P39" s="102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69"/>
      <c r="E40" s="169"/>
      <c r="F40" s="169"/>
      <c r="G40" s="169"/>
      <c r="H40" s="169"/>
      <c r="I40" s="169"/>
      <c r="J40" s="169"/>
      <c r="K40" s="169"/>
      <c r="L40" s="169"/>
      <c r="M40" s="232"/>
      <c r="N40" s="233" t="str">
        <f t="shared" si="0"/>
        <v/>
      </c>
      <c r="O40" s="165"/>
      <c r="P40" s="102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197"/>
      <c r="E41" s="169"/>
      <c r="F41" s="169"/>
      <c r="G41" s="169"/>
      <c r="H41" s="169"/>
      <c r="I41" s="169"/>
      <c r="J41" s="169"/>
      <c r="K41" s="169"/>
      <c r="L41" s="169"/>
      <c r="M41" s="232"/>
      <c r="N41" s="233" t="str">
        <f t="shared" si="0"/>
        <v/>
      </c>
      <c r="O41" s="165"/>
      <c r="P41" s="102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69"/>
      <c r="E42" s="169"/>
      <c r="F42" s="169"/>
      <c r="G42" s="169"/>
      <c r="H42" s="169"/>
      <c r="I42" s="169"/>
      <c r="J42" s="169"/>
      <c r="K42" s="169"/>
      <c r="L42" s="169"/>
      <c r="M42" s="232"/>
      <c r="N42" s="233" t="str">
        <f t="shared" si="0"/>
        <v/>
      </c>
      <c r="O42" s="165"/>
      <c r="P42" s="102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69"/>
      <c r="E43" s="169"/>
      <c r="F43" s="169"/>
      <c r="G43" s="169"/>
      <c r="H43" s="169"/>
      <c r="I43" s="169"/>
      <c r="J43" s="169"/>
      <c r="K43" s="169"/>
      <c r="L43" s="169"/>
      <c r="M43" s="232"/>
      <c r="N43" s="233" t="str">
        <f t="shared" si="0"/>
        <v/>
      </c>
      <c r="O43" s="165"/>
      <c r="P43" s="102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69"/>
      <c r="E44" s="169"/>
      <c r="F44" s="169"/>
      <c r="G44" s="169"/>
      <c r="H44" s="169"/>
      <c r="I44" s="169"/>
      <c r="J44" s="169"/>
      <c r="K44" s="169"/>
      <c r="L44" s="169"/>
      <c r="M44" s="232"/>
      <c r="N44" s="233" t="str">
        <f t="shared" si="0"/>
        <v/>
      </c>
      <c r="O44" s="165"/>
      <c r="P44" s="102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69"/>
      <c r="E45" s="169"/>
      <c r="F45" s="169"/>
      <c r="G45" s="169"/>
      <c r="H45" s="169"/>
      <c r="I45" s="169"/>
      <c r="J45" s="169"/>
      <c r="K45" s="169"/>
      <c r="L45" s="169"/>
      <c r="M45" s="232"/>
      <c r="N45" s="233" t="str">
        <f t="shared" si="0"/>
        <v/>
      </c>
      <c r="O45" s="165"/>
      <c r="P45" s="102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69"/>
      <c r="E46" s="169"/>
      <c r="F46" s="169"/>
      <c r="G46" s="169"/>
      <c r="H46" s="169"/>
      <c r="I46" s="169"/>
      <c r="J46" s="169"/>
      <c r="K46" s="169"/>
      <c r="L46" s="169"/>
      <c r="M46" s="232"/>
      <c r="N46" s="233" t="str">
        <f t="shared" si="0"/>
        <v/>
      </c>
      <c r="O46" s="165"/>
      <c r="P46" s="102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69"/>
      <c r="E47" s="169"/>
      <c r="F47" s="169"/>
      <c r="G47" s="169"/>
      <c r="H47" s="169"/>
      <c r="I47" s="169"/>
      <c r="J47" s="169"/>
      <c r="K47" s="169"/>
      <c r="L47" s="169"/>
      <c r="M47" s="232"/>
      <c r="N47" s="233" t="str">
        <f t="shared" si="0"/>
        <v/>
      </c>
      <c r="O47" s="165"/>
      <c r="P47" s="102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69"/>
      <c r="E48" s="169"/>
      <c r="F48" s="169"/>
      <c r="G48" s="169"/>
      <c r="H48" s="169"/>
      <c r="I48" s="169"/>
      <c r="J48" s="169"/>
      <c r="K48" s="169"/>
      <c r="L48" s="169"/>
      <c r="M48" s="232"/>
      <c r="N48" s="233" t="str">
        <f t="shared" si="0"/>
        <v/>
      </c>
      <c r="O48" s="165"/>
      <c r="P48" s="102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69"/>
      <c r="E49" s="169"/>
      <c r="F49" s="169"/>
      <c r="G49" s="169"/>
      <c r="H49" s="169"/>
      <c r="I49" s="169"/>
      <c r="J49" s="169"/>
      <c r="K49" s="169"/>
      <c r="L49" s="169"/>
      <c r="M49" s="232"/>
      <c r="N49" s="233" t="str">
        <f t="shared" si="0"/>
        <v/>
      </c>
      <c r="O49" s="165"/>
      <c r="P49" s="102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69"/>
      <c r="E50" s="169"/>
      <c r="F50" s="169"/>
      <c r="G50" s="169"/>
      <c r="H50" s="169"/>
      <c r="I50" s="169"/>
      <c r="J50" s="169"/>
      <c r="K50" s="169"/>
      <c r="L50" s="169"/>
      <c r="M50" s="232"/>
      <c r="N50" s="233" t="str">
        <f t="shared" si="0"/>
        <v/>
      </c>
      <c r="O50" s="165"/>
      <c r="P50" s="102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69"/>
      <c r="E51" s="169"/>
      <c r="F51" s="169"/>
      <c r="G51" s="169"/>
      <c r="H51" s="169"/>
      <c r="I51" s="169"/>
      <c r="J51" s="169"/>
      <c r="K51" s="169"/>
      <c r="L51" s="169"/>
      <c r="M51" s="232"/>
      <c r="N51" s="233" t="str">
        <f t="shared" si="0"/>
        <v/>
      </c>
      <c r="O51" s="165"/>
      <c r="P51" s="102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69"/>
      <c r="E52" s="169"/>
      <c r="F52" s="169"/>
      <c r="G52" s="169"/>
      <c r="H52" s="169"/>
      <c r="I52" s="169"/>
      <c r="J52" s="169"/>
      <c r="K52" s="169"/>
      <c r="L52" s="169"/>
      <c r="M52" s="232"/>
      <c r="N52" s="233" t="str">
        <f t="shared" si="0"/>
        <v/>
      </c>
      <c r="O52" s="165"/>
      <c r="P52" s="102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69"/>
      <c r="E53" s="169"/>
      <c r="F53" s="169"/>
      <c r="G53" s="169"/>
      <c r="H53" s="169"/>
      <c r="I53" s="169"/>
      <c r="J53" s="169"/>
      <c r="K53" s="169"/>
      <c r="L53" s="169"/>
      <c r="M53" s="232"/>
      <c r="N53" s="233" t="str">
        <f t="shared" si="0"/>
        <v/>
      </c>
      <c r="O53" s="165"/>
      <c r="P53" s="102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69"/>
      <c r="E54" s="169"/>
      <c r="F54" s="169"/>
      <c r="G54" s="169"/>
      <c r="H54" s="169"/>
      <c r="I54" s="169"/>
      <c r="J54" s="169"/>
      <c r="K54" s="169"/>
      <c r="L54" s="169"/>
      <c r="M54" s="232"/>
      <c r="N54" s="233" t="str">
        <f t="shared" si="0"/>
        <v/>
      </c>
      <c r="O54" s="165"/>
      <c r="P54" s="102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8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4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8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3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2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2"/>
    </row>
    <row r="113" spans="1:16" s="62" customFormat="1" ht="14.25" customHeight="1" x14ac:dyDescent="0.2">
      <c r="A113" s="122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2"/>
    </row>
    <row r="114" spans="1:16" s="62" customFormat="1" ht="14.25" customHeight="1" x14ac:dyDescent="0.2">
      <c r="A114" s="122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2"/>
    </row>
    <row r="115" spans="1:16" ht="12.75" customHeight="1" x14ac:dyDescent="0.2">
      <c r="B115" s="49"/>
      <c r="C115" s="134"/>
      <c r="D115" s="134"/>
      <c r="E115" s="134"/>
      <c r="F115" s="135"/>
      <c r="G115" s="135"/>
      <c r="H115" s="135"/>
      <c r="I115" s="135"/>
      <c r="J115" s="135"/>
      <c r="K115" s="135"/>
      <c r="L115" s="135"/>
      <c r="M115" s="134"/>
      <c r="N115" s="135"/>
      <c r="O115" s="136"/>
      <c r="P115" s="14"/>
    </row>
    <row r="116" spans="1:16" ht="12.75" customHeight="1" x14ac:dyDescent="0.2">
      <c r="B116" s="189" t="s">
        <v>51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</row>
    <row r="117" spans="1:16" ht="12.75" customHeight="1" x14ac:dyDescent="0.2">
      <c r="B117" s="189" t="s">
        <v>52</v>
      </c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19" t="s">
        <v>7</v>
      </c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1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22" t="s">
        <v>66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152"/>
    </row>
    <row r="122" spans="1:16" ht="12.75" customHeight="1" x14ac:dyDescent="0.2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152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37" t="s">
        <v>59</v>
      </c>
      <c r="C131" s="138"/>
      <c r="D131" s="138"/>
      <c r="E131" s="6"/>
      <c r="F131" s="6"/>
      <c r="G131" s="6"/>
      <c r="H131" s="6"/>
      <c r="I131" s="6"/>
      <c r="J131" s="138"/>
      <c r="K131" s="138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37" t="s">
        <v>62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1:16" ht="12.75" customHeight="1" x14ac:dyDescent="0.2">
      <c r="B135" s="9"/>
      <c r="C135" s="140"/>
      <c r="D135" s="10"/>
      <c r="E135" s="140"/>
      <c r="F135" s="141"/>
      <c r="G135" s="141"/>
      <c r="H135" s="141"/>
      <c r="I135" s="141"/>
      <c r="J135" s="141"/>
      <c r="K135" s="141"/>
      <c r="L135" s="141"/>
      <c r="M135" s="140"/>
      <c r="N135" s="141"/>
      <c r="O135" s="141"/>
      <c r="P135" s="1"/>
    </row>
    <row r="136" spans="1:16" s="62" customFormat="1" ht="12.75" customHeight="1" x14ac:dyDescent="0.2">
      <c r="A136" s="87"/>
      <c r="B136" s="217" t="s">
        <v>0</v>
      </c>
      <c r="C136" s="217" t="s">
        <v>5</v>
      </c>
      <c r="D136" s="223" t="s">
        <v>6</v>
      </c>
      <c r="E136" s="224"/>
      <c r="F136" s="224"/>
      <c r="G136" s="224"/>
      <c r="H136" s="224"/>
      <c r="I136" s="224"/>
      <c r="J136" s="224"/>
      <c r="K136" s="224"/>
      <c r="L136" s="225"/>
      <c r="M136" s="217" t="s">
        <v>2</v>
      </c>
      <c r="N136" s="217" t="s">
        <v>3</v>
      </c>
      <c r="O136" s="217" t="s">
        <v>1</v>
      </c>
      <c r="P136" s="150"/>
    </row>
    <row r="137" spans="1:16" s="62" customFormat="1" ht="12.75" customHeight="1" x14ac:dyDescent="0.2">
      <c r="A137" s="87"/>
      <c r="B137" s="218"/>
      <c r="C137" s="218"/>
      <c r="D137" s="226"/>
      <c r="E137" s="227"/>
      <c r="F137" s="227"/>
      <c r="G137" s="227"/>
      <c r="H137" s="227"/>
      <c r="I137" s="227"/>
      <c r="J137" s="227"/>
      <c r="K137" s="227"/>
      <c r="L137" s="228"/>
      <c r="M137" s="218"/>
      <c r="N137" s="218"/>
      <c r="O137" s="218"/>
      <c r="P137" s="150"/>
    </row>
    <row r="138" spans="1:16" s="62" customFormat="1" ht="15.75" customHeight="1" x14ac:dyDescent="0.2">
      <c r="A138" s="87"/>
      <c r="B138" s="132">
        <v>1</v>
      </c>
      <c r="C138" s="142">
        <v>1</v>
      </c>
      <c r="D138" s="214" t="s">
        <v>63</v>
      </c>
      <c r="E138" s="215"/>
      <c r="F138" s="215"/>
      <c r="G138" s="215"/>
      <c r="H138" s="215"/>
      <c r="I138" s="215"/>
      <c r="J138" s="215"/>
      <c r="K138" s="215"/>
      <c r="L138" s="216"/>
      <c r="M138" s="74">
        <v>4000</v>
      </c>
      <c r="N138" s="143">
        <f>M138*C138</f>
        <v>4000</v>
      </c>
      <c r="O138" s="144"/>
      <c r="P138" s="150"/>
    </row>
    <row r="139" spans="1:16" s="62" customFormat="1" ht="15.75" customHeight="1" x14ac:dyDescent="0.2">
      <c r="A139" s="87"/>
      <c r="B139" s="132">
        <v>2</v>
      </c>
      <c r="C139" s="58">
        <v>30</v>
      </c>
      <c r="D139" s="186" t="s">
        <v>64</v>
      </c>
      <c r="E139" s="187"/>
      <c r="F139" s="187"/>
      <c r="G139" s="187"/>
      <c r="H139" s="187"/>
      <c r="I139" s="187"/>
      <c r="J139" s="187"/>
      <c r="K139" s="187"/>
      <c r="L139" s="188"/>
      <c r="M139" s="74">
        <v>240</v>
      </c>
      <c r="N139" s="143">
        <f>M139*C139</f>
        <v>7200</v>
      </c>
      <c r="O139" s="144"/>
      <c r="P139" s="150"/>
    </row>
    <row r="140" spans="1:16" s="62" customFormat="1" ht="15.75" customHeight="1" x14ac:dyDescent="0.2">
      <c r="A140" s="87"/>
      <c r="B140" s="132">
        <v>3</v>
      </c>
      <c r="C140" s="58">
        <v>1</v>
      </c>
      <c r="D140" s="186" t="s">
        <v>65</v>
      </c>
      <c r="E140" s="187"/>
      <c r="F140" s="187"/>
      <c r="G140" s="187"/>
      <c r="H140" s="187"/>
      <c r="I140" s="187"/>
      <c r="J140" s="187"/>
      <c r="K140" s="187"/>
      <c r="L140" s="188"/>
      <c r="M140" s="74">
        <v>600</v>
      </c>
      <c r="N140" s="143">
        <f>M140*C140</f>
        <v>600</v>
      </c>
      <c r="O140" s="144"/>
      <c r="P140" s="150"/>
    </row>
    <row r="141" spans="1:16" s="62" customFormat="1" ht="15.75" customHeight="1" x14ac:dyDescent="0.2">
      <c r="A141" s="87"/>
      <c r="B141" s="209"/>
      <c r="C141" s="210"/>
      <c r="D141" s="210"/>
      <c r="E141" s="145"/>
      <c r="F141" s="146"/>
      <c r="G141" s="146"/>
      <c r="H141" s="146"/>
      <c r="I141" s="146"/>
      <c r="J141" s="146"/>
      <c r="K141" s="146"/>
      <c r="L141" s="146"/>
      <c r="M141" s="147" t="s">
        <v>4</v>
      </c>
      <c r="N141" s="148">
        <f>SUM(N138:N140)</f>
        <v>11800</v>
      </c>
      <c r="O141" s="144"/>
      <c r="P141" s="150"/>
    </row>
    <row r="142" spans="1:16" ht="4.5" customHeight="1" x14ac:dyDescent="0.2"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"/>
    </row>
    <row r="143" spans="1:16" ht="18" customHeight="1" x14ac:dyDescent="0.2">
      <c r="B143" s="211" t="s">
        <v>11</v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3"/>
      <c r="P143" s="151"/>
    </row>
    <row r="144" spans="1:16" ht="12.75" customHeight="1" x14ac:dyDescent="0.2">
      <c r="B144" s="89" t="str">
        <f>B56</f>
        <v xml:space="preserve"> * For FAPESP use.</v>
      </c>
      <c r="K144" s="3"/>
      <c r="P144" s="62"/>
    </row>
    <row r="145" spans="2:16" ht="12.75" customHeight="1" x14ac:dyDescent="0.2">
      <c r="B145" s="24"/>
      <c r="C145" s="134"/>
      <c r="D145" s="134"/>
      <c r="E145" s="134"/>
      <c r="F145" s="135"/>
      <c r="G145" s="135"/>
      <c r="H145" s="135"/>
      <c r="I145" s="135"/>
      <c r="J145" s="135"/>
      <c r="K145" s="135"/>
      <c r="L145" s="135"/>
      <c r="M145" s="134"/>
      <c r="N145" s="135"/>
      <c r="O145" s="136"/>
      <c r="P145" s="14"/>
    </row>
    <row r="146" spans="2:16" ht="12.75" customHeight="1" x14ac:dyDescent="0.2">
      <c r="B146" s="24"/>
      <c r="C146" s="134"/>
      <c r="D146" s="134"/>
      <c r="E146" s="134"/>
      <c r="F146" s="135"/>
      <c r="G146" s="135"/>
      <c r="H146" s="135"/>
      <c r="I146" s="135"/>
      <c r="J146" s="135"/>
      <c r="K146" s="135"/>
      <c r="L146" s="135"/>
      <c r="M146" s="134"/>
      <c r="N146" s="135"/>
      <c r="O146" s="136"/>
      <c r="P146" s="14"/>
    </row>
    <row r="147" spans="2:16" ht="12.75" customHeight="1" x14ac:dyDescent="0.2">
      <c r="B147" s="24"/>
      <c r="C147" s="134"/>
      <c r="D147" s="134"/>
      <c r="E147" s="134"/>
      <c r="F147" s="135"/>
      <c r="G147" s="135"/>
      <c r="H147" s="135"/>
      <c r="I147" s="135"/>
      <c r="J147" s="135"/>
      <c r="K147" s="135"/>
      <c r="L147" s="135"/>
      <c r="M147" s="134"/>
      <c r="N147" s="135"/>
      <c r="O147" s="136"/>
      <c r="P147" s="14"/>
    </row>
    <row r="148" spans="2:16" ht="12.75" customHeight="1" x14ac:dyDescent="0.2">
      <c r="B148" s="24"/>
      <c r="C148" s="134"/>
      <c r="D148" s="134"/>
      <c r="E148" s="134"/>
      <c r="F148" s="135"/>
      <c r="G148" s="135"/>
      <c r="H148" s="135"/>
      <c r="I148" s="135"/>
      <c r="J148" s="135"/>
      <c r="K148" s="135"/>
      <c r="L148" s="135"/>
      <c r="M148" s="134"/>
      <c r="N148" s="135"/>
      <c r="O148" s="136"/>
      <c r="P148" s="14"/>
    </row>
    <row r="149" spans="2:16" ht="12.75" customHeight="1" x14ac:dyDescent="0.2">
      <c r="B149" s="24"/>
      <c r="C149" s="134"/>
      <c r="D149" s="134"/>
      <c r="E149" s="134"/>
      <c r="F149" s="135"/>
      <c r="G149" s="135"/>
      <c r="H149" s="135"/>
      <c r="I149" s="135"/>
      <c r="J149" s="135"/>
      <c r="K149" s="135"/>
      <c r="L149" s="135"/>
      <c r="M149" s="134"/>
      <c r="N149" s="135"/>
      <c r="O149" s="136"/>
      <c r="P149" s="14"/>
    </row>
    <row r="150" spans="2:16" ht="12.75" customHeight="1" x14ac:dyDescent="0.2">
      <c r="B150" s="89"/>
      <c r="C150" s="134"/>
      <c r="D150" s="134"/>
      <c r="E150" s="134"/>
      <c r="F150" s="135"/>
      <c r="G150" s="135"/>
      <c r="H150" s="135"/>
      <c r="I150" s="135"/>
      <c r="J150" s="135"/>
      <c r="K150" s="135"/>
      <c r="L150" s="135"/>
      <c r="M150" s="134"/>
      <c r="N150" s="135"/>
      <c r="O150" s="136"/>
      <c r="P150" s="14"/>
    </row>
  </sheetData>
  <sheetProtection algorithmName="SHA-512" hashValue="CelWeQmYC5Aq/uCNhxo2IUWWM1E9v7JL7dCT/dSLVUS3n/rjMElg85Bw8qyK3F0B0JN0RQlGM8iZt9KWQ3oWhA==" saltValue="pWi9olIz03wLY/pnWJZ/mw==" spinCount="100000" sheet="1" objects="1" scenarios="1"/>
  <mergeCells count="62"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  <mergeCell ref="B141:D141"/>
    <mergeCell ref="B143:O143"/>
    <mergeCell ref="D138:L138"/>
    <mergeCell ref="D139:L139"/>
    <mergeCell ref="D140:L140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6" sqref="C6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56" t="s">
        <v>73</v>
      </c>
      <c r="C4" s="157" t="s">
        <v>85</v>
      </c>
      <c r="E4" t="e">
        <f>IF(#REF!=0,"",#REF!)</f>
        <v>#REF!</v>
      </c>
    </row>
    <row r="5" spans="2:5" ht="3.75" customHeight="1" x14ac:dyDescent="0.2">
      <c r="B5" s="130"/>
      <c r="C5" s="129"/>
    </row>
    <row r="6" spans="2:5" s="8" customFormat="1" ht="30.75" customHeight="1" x14ac:dyDescent="0.2">
      <c r="B6" s="131" t="s">
        <v>72</v>
      </c>
      <c r="C6" s="237" t="str">
        <f>TICKETS!D12</f>
        <v/>
      </c>
      <c r="D6" s="229"/>
    </row>
    <row r="7" spans="2:5" s="8" customFormat="1" ht="30.75" customHeight="1" x14ac:dyDescent="0.2">
      <c r="B7" s="133" t="s">
        <v>81</v>
      </c>
      <c r="C7" s="238" t="str">
        <f>'PER DIEM'!D11</f>
        <v/>
      </c>
      <c r="D7" s="229"/>
    </row>
    <row r="8" spans="2:5" s="8" customFormat="1" ht="30.75" customHeight="1" x14ac:dyDescent="0.2">
      <c r="B8" s="133" t="s">
        <v>71</v>
      </c>
      <c r="C8" s="238" t="str">
        <f>'HEALTH INSURANCE'!D11</f>
        <v/>
      </c>
      <c r="D8" s="229"/>
    </row>
    <row r="9" spans="2:5" s="8" customFormat="1" ht="24" customHeight="1" x14ac:dyDescent="0.2">
      <c r="B9" s="230" t="s">
        <v>69</v>
      </c>
      <c r="C9" s="239" t="str">
        <f>IF(SUM(C6:C8)=0,"",SUM(C6:C8))</f>
        <v/>
      </c>
      <c r="D9" s="229"/>
    </row>
    <row r="10" spans="2:5" s="8" customFormat="1" ht="12" customHeight="1" thickBot="1" x14ac:dyDescent="0.25">
      <c r="B10" s="231"/>
      <c r="C10" s="240"/>
      <c r="D10" s="229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2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ghUV86AFt9iquxTTJDpafl7qAq0Gd4JSP5OUCtllRxw6ktPa47Y9dMLZC4Su9aNWu6F9jQB3VfHcmcJ6VkwL9w==" saltValue="rkHkHqmkhwO3/IIJRapHj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2014-03-11T16:14:16Z</dcterms:modified>
  <cp:category>Planilha do Microsoft Excel</cp:category>
</cp:coreProperties>
</file>