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B47" i="9" l="1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D12" i="15" s="1"/>
  <c r="E9" i="13" s="1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K40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O132" i="9"/>
  <c r="ID130" i="9"/>
  <c r="IE130" i="9" s="1"/>
  <c r="O131" i="9"/>
  <c r="P15" i="8"/>
  <c r="D12" i="8" s="1"/>
  <c r="E7" i="13" s="1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P127" i="8" s="1"/>
  <c r="IH123" i="8"/>
  <c r="II123" i="8" s="1"/>
  <c r="P124" i="8"/>
  <c r="IH124" i="8"/>
  <c r="II124" i="8"/>
  <c r="P125" i="8"/>
  <c r="IH125" i="8"/>
  <c r="II125" i="8"/>
  <c r="P126" i="8"/>
  <c r="IH126" i="8"/>
  <c r="II126" i="8"/>
  <c r="IH127" i="8"/>
  <c r="G4" i="13"/>
  <c r="D12" i="9"/>
  <c r="E8" i="13" s="1"/>
  <c r="I10" i="14" l="1"/>
  <c r="K10" i="14"/>
  <c r="E10" i="13"/>
  <c r="D11" i="13"/>
  <c r="C133" i="9"/>
</calcChain>
</file>

<file path=xl/sharedStrings.xml><?xml version="1.0" encoding="utf-8"?>
<sst xmlns="http://schemas.openxmlformats.org/spreadsheetml/2006/main" count="196" uniqueCount="124">
  <si>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</si>
  <si>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</si>
  <si>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</si>
  <si>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</si>
  <si>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</si>
  <si>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</si>
  <si>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</si>
  <si>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</si>
  <si>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</si>
  <si>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</si>
  <si>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</si>
  <si>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</si>
  <si>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</si>
  <si>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</si>
  <si>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</si>
  <si>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</si>
  <si>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</si>
  <si>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</si>
  <si>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</si>
  <si>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</si>
  <si>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</si>
  <si>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</si>
  <si>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</si>
  <si>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</si>
  <si>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</si>
  <si>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</si>
  <si>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</si>
  <si>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</si>
  <si>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</si>
  <si>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</si>
  <si>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</si>
  <si>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</si>
  <si>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</si>
  <si>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</si>
  <si>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</si>
  <si>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</si>
  <si>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</si>
  <si>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</si>
  <si>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</si>
  <si>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</si>
  <si>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</si>
  <si>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</si>
  <si>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</si>
  <si>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</si>
  <si>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</si>
  <si>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</si>
  <si>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</si>
  <si>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</si>
  <si>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</si>
  <si>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</si>
  <si>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</si>
  <si>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</si>
  <si>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</si>
  <si>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</si>
  <si>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</si>
  <si>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</si>
  <si>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</si>
  <si>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</si>
  <si>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</si>
  <si>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</si>
  <si>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</si>
  <si>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</si>
  <si>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</si>
  <si>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</si>
  <si>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</si>
  <si>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</si>
  <si>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</si>
  <si>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</si>
  <si>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</si>
  <si>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</si>
  <si>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</si>
  <si>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</si>
  <si>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</si>
  <si>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</si>
  <si>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</si>
  <si>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</si>
  <si>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</si>
  <si>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</si>
  <si>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</si>
  <si>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</si>
  <si>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</si>
  <si>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</si>
  <si>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</si>
  <si>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</si>
  <si>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</si>
  <si>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</si>
  <si>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</si>
  <si>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</si>
  <si>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</si>
  <si>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</si>
  <si>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</si>
  <si>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</si>
  <si>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</si>
  <si>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</si>
  <si>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</si>
  <si>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</si>
  <si>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</si>
  <si>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</si>
  <si>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</si>
  <si>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</si>
  <si>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</si>
  <si>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</si>
  <si>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</si>
  <si>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</si>
  <si>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</si>
  <si>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</si>
  <si>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</si>
  <si>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</si>
  <si>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</si>
  <si>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</si>
  <si>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</si>
  <si>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</si>
  <si>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</si>
  <si>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</si>
  <si>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</si>
  <si>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</si>
  <si>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</si>
  <si>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</si>
  <si>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</si>
  <si>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</si>
  <si>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</si>
  <si>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</si>
  <si>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>FAPESP-University of Ontario Institute of Technology</t>
  </si>
  <si>
    <t>FAPESP,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</si>
</sst>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  <xf numFmtId="0" fontId="7" fillId="0" borderId="0" xfId="0" applyFont="1" applyBorder="1" applyAlignment="1">
      <alignment horizontal="righ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304800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9525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91" t="s">
        <v>121</v>
      </c>
      <c r="N4" s="292"/>
      <c r="O4" s="292"/>
      <c r="P4" s="292"/>
      <c r="Q4" s="293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59" t="s">
        <v>122</v>
      </c>
      <c r="N5" s="260"/>
      <c r="O5" s="260"/>
      <c r="P5" s="260"/>
      <c r="Q5" s="261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62"/>
      <c r="N6" s="263"/>
      <c r="O6" s="263"/>
      <c r="P6" s="263"/>
      <c r="Q6" s="264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88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84" t="s">
        <v>112</v>
      </c>
      <c r="C10" s="284"/>
      <c r="D10" s="284"/>
      <c r="E10" s="285"/>
      <c r="F10" s="286"/>
      <c r="G10" s="28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95" t="s">
        <v>61</v>
      </c>
      <c r="C12" s="296"/>
      <c r="D12" s="297" t="str">
        <f>IF(SUM(P15:P41)=0,"",SUM(P15:P41))</f>
        <v/>
      </c>
      <c r="E12" s="298"/>
      <c r="F12" s="298"/>
      <c r="G12" s="29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77" t="s">
        <v>8</v>
      </c>
      <c r="C14" s="277"/>
      <c r="D14" s="110" t="s">
        <v>114</v>
      </c>
      <c r="E14" s="265" t="s">
        <v>115</v>
      </c>
      <c r="F14" s="266"/>
      <c r="G14" s="266"/>
      <c r="H14" s="266"/>
      <c r="I14" s="266"/>
      <c r="J14" s="266"/>
      <c r="K14" s="266"/>
      <c r="L14" s="266"/>
      <c r="M14" s="266"/>
      <c r="N14" s="267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9"/>
      <c r="C15" s="280"/>
      <c r="D15" s="57"/>
      <c r="E15" s="258"/>
      <c r="F15" s="254"/>
      <c r="G15" s="254"/>
      <c r="H15" s="254"/>
      <c r="I15" s="254"/>
      <c r="J15" s="254"/>
      <c r="K15" s="254"/>
      <c r="L15" s="254"/>
      <c r="M15" s="254"/>
      <c r="N15" s="255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6"/>
      <c r="C16" s="257"/>
      <c r="D16" s="57"/>
      <c r="E16" s="258"/>
      <c r="F16" s="254"/>
      <c r="G16" s="254"/>
      <c r="H16" s="254"/>
      <c r="I16" s="254"/>
      <c r="J16" s="254"/>
      <c r="K16" s="254"/>
      <c r="L16" s="254"/>
      <c r="M16" s="254"/>
      <c r="N16" s="255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6"/>
      <c r="C17" s="257"/>
      <c r="D17" s="213"/>
      <c r="E17" s="254"/>
      <c r="F17" s="254"/>
      <c r="G17" s="254"/>
      <c r="H17" s="254"/>
      <c r="I17" s="254"/>
      <c r="J17" s="254"/>
      <c r="K17" s="254"/>
      <c r="L17" s="254"/>
      <c r="M17" s="254"/>
      <c r="N17" s="255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54"/>
      <c r="F18" s="254"/>
      <c r="G18" s="254"/>
      <c r="H18" s="254"/>
      <c r="I18" s="254"/>
      <c r="J18" s="254"/>
      <c r="K18" s="254"/>
      <c r="L18" s="254"/>
      <c r="M18" s="254"/>
      <c r="N18" s="255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54"/>
      <c r="F20" s="254"/>
      <c r="G20" s="254"/>
      <c r="H20" s="254"/>
      <c r="I20" s="254"/>
      <c r="J20" s="254"/>
      <c r="K20" s="254"/>
      <c r="L20" s="254"/>
      <c r="M20" s="254"/>
      <c r="N20" s="255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54"/>
      <c r="F21" s="254"/>
      <c r="G21" s="254"/>
      <c r="H21" s="254"/>
      <c r="I21" s="254"/>
      <c r="J21" s="254"/>
      <c r="K21" s="254"/>
      <c r="L21" s="254"/>
      <c r="M21" s="254"/>
      <c r="N21" s="255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54"/>
      <c r="F22" s="254"/>
      <c r="G22" s="254"/>
      <c r="H22" s="254"/>
      <c r="I22" s="254"/>
      <c r="J22" s="254"/>
      <c r="K22" s="254"/>
      <c r="L22" s="254"/>
      <c r="M22" s="254"/>
      <c r="N22" s="255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6"/>
      <c r="C23" s="257"/>
      <c r="D23" s="57"/>
      <c r="E23" s="258"/>
      <c r="F23" s="254"/>
      <c r="G23" s="254"/>
      <c r="H23" s="254"/>
      <c r="I23" s="254"/>
      <c r="J23" s="254"/>
      <c r="K23" s="254"/>
      <c r="L23" s="254"/>
      <c r="M23" s="254"/>
      <c r="N23" s="255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6"/>
      <c r="C24" s="257"/>
      <c r="D24" s="57"/>
      <c r="E24" s="258"/>
      <c r="F24" s="254"/>
      <c r="G24" s="254"/>
      <c r="H24" s="254"/>
      <c r="I24" s="254"/>
      <c r="J24" s="254"/>
      <c r="K24" s="254"/>
      <c r="L24" s="254"/>
      <c r="M24" s="254"/>
      <c r="N24" s="255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6"/>
      <c r="C25" s="257"/>
      <c r="D25" s="57"/>
      <c r="E25" s="258"/>
      <c r="F25" s="254"/>
      <c r="G25" s="254"/>
      <c r="H25" s="254"/>
      <c r="I25" s="254"/>
      <c r="J25" s="254"/>
      <c r="K25" s="254"/>
      <c r="L25" s="254"/>
      <c r="M25" s="254"/>
      <c r="N25" s="255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6"/>
      <c r="C26" s="257"/>
      <c r="D26" s="57"/>
      <c r="E26" s="258"/>
      <c r="F26" s="254"/>
      <c r="G26" s="254"/>
      <c r="H26" s="254"/>
      <c r="I26" s="254"/>
      <c r="J26" s="254"/>
      <c r="K26" s="254"/>
      <c r="L26" s="254"/>
      <c r="M26" s="254"/>
      <c r="N26" s="255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6"/>
      <c r="C27" s="257"/>
      <c r="D27" s="57"/>
      <c r="E27" s="258"/>
      <c r="F27" s="254"/>
      <c r="G27" s="254"/>
      <c r="H27" s="254"/>
      <c r="I27" s="254"/>
      <c r="J27" s="254"/>
      <c r="K27" s="254"/>
      <c r="L27" s="254"/>
      <c r="M27" s="254"/>
      <c r="N27" s="255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6"/>
      <c r="C28" s="257"/>
      <c r="D28" s="57"/>
      <c r="E28" s="258"/>
      <c r="F28" s="254"/>
      <c r="G28" s="254"/>
      <c r="H28" s="254"/>
      <c r="I28" s="254"/>
      <c r="J28" s="254"/>
      <c r="K28" s="254"/>
      <c r="L28" s="254"/>
      <c r="M28" s="254"/>
      <c r="N28" s="255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6"/>
      <c r="C29" s="257"/>
      <c r="D29" s="57"/>
      <c r="E29" s="258"/>
      <c r="F29" s="254"/>
      <c r="G29" s="254"/>
      <c r="H29" s="254"/>
      <c r="I29" s="254"/>
      <c r="J29" s="254"/>
      <c r="K29" s="254"/>
      <c r="L29" s="254"/>
      <c r="M29" s="254"/>
      <c r="N29" s="255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6"/>
      <c r="C30" s="257"/>
      <c r="D30" s="57"/>
      <c r="E30" s="258"/>
      <c r="F30" s="254"/>
      <c r="G30" s="254"/>
      <c r="H30" s="254"/>
      <c r="I30" s="254"/>
      <c r="J30" s="254"/>
      <c r="K30" s="254"/>
      <c r="L30" s="254"/>
      <c r="M30" s="254"/>
      <c r="N30" s="255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6"/>
      <c r="C31" s="257"/>
      <c r="D31" s="57"/>
      <c r="E31" s="258"/>
      <c r="F31" s="254"/>
      <c r="G31" s="254"/>
      <c r="H31" s="254"/>
      <c r="I31" s="254"/>
      <c r="J31" s="254"/>
      <c r="K31" s="254"/>
      <c r="L31" s="254"/>
      <c r="M31" s="254"/>
      <c r="N31" s="255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6"/>
      <c r="C32" s="257"/>
      <c r="D32" s="57"/>
      <c r="E32" s="258"/>
      <c r="F32" s="254"/>
      <c r="G32" s="254"/>
      <c r="H32" s="254"/>
      <c r="I32" s="254"/>
      <c r="J32" s="254"/>
      <c r="K32" s="254"/>
      <c r="L32" s="254"/>
      <c r="M32" s="254"/>
      <c r="N32" s="255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6"/>
      <c r="C33" s="257"/>
      <c r="D33" s="57"/>
      <c r="E33" s="258"/>
      <c r="F33" s="254"/>
      <c r="G33" s="254"/>
      <c r="H33" s="254"/>
      <c r="I33" s="254"/>
      <c r="J33" s="254"/>
      <c r="K33" s="254"/>
      <c r="L33" s="254"/>
      <c r="M33" s="254"/>
      <c r="N33" s="255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6"/>
      <c r="C34" s="257"/>
      <c r="D34" s="57"/>
      <c r="E34" s="258"/>
      <c r="F34" s="254"/>
      <c r="G34" s="254"/>
      <c r="H34" s="254"/>
      <c r="I34" s="254"/>
      <c r="J34" s="254"/>
      <c r="K34" s="254"/>
      <c r="L34" s="254"/>
      <c r="M34" s="254"/>
      <c r="N34" s="255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6"/>
      <c r="C35" s="257"/>
      <c r="D35" s="57"/>
      <c r="E35" s="258"/>
      <c r="F35" s="254"/>
      <c r="G35" s="254"/>
      <c r="H35" s="254"/>
      <c r="I35" s="254"/>
      <c r="J35" s="254"/>
      <c r="K35" s="254"/>
      <c r="L35" s="254"/>
      <c r="M35" s="254"/>
      <c r="N35" s="255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6"/>
      <c r="C36" s="257"/>
      <c r="D36" s="57"/>
      <c r="E36" s="258"/>
      <c r="F36" s="254"/>
      <c r="G36" s="254"/>
      <c r="H36" s="254"/>
      <c r="I36" s="254"/>
      <c r="J36" s="254"/>
      <c r="K36" s="254"/>
      <c r="L36" s="254"/>
      <c r="M36" s="254"/>
      <c r="N36" s="255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6"/>
      <c r="C37" s="257"/>
      <c r="D37" s="57"/>
      <c r="E37" s="258"/>
      <c r="F37" s="254"/>
      <c r="G37" s="254"/>
      <c r="H37" s="254"/>
      <c r="I37" s="254"/>
      <c r="J37" s="254"/>
      <c r="K37" s="254"/>
      <c r="L37" s="254"/>
      <c r="M37" s="254"/>
      <c r="N37" s="255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6"/>
      <c r="C38" s="257"/>
      <c r="D38" s="57"/>
      <c r="E38" s="258"/>
      <c r="F38" s="254"/>
      <c r="G38" s="254"/>
      <c r="H38" s="254"/>
      <c r="I38" s="254"/>
      <c r="J38" s="254"/>
      <c r="K38" s="254"/>
      <c r="L38" s="254"/>
      <c r="M38" s="254"/>
      <c r="N38" s="255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6"/>
      <c r="C39" s="257"/>
      <c r="D39" s="57"/>
      <c r="E39" s="258"/>
      <c r="F39" s="254"/>
      <c r="G39" s="254"/>
      <c r="H39" s="254"/>
      <c r="I39" s="254"/>
      <c r="J39" s="254"/>
      <c r="K39" s="254"/>
      <c r="L39" s="254"/>
      <c r="M39" s="254"/>
      <c r="N39" s="255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6"/>
      <c r="C40" s="257"/>
      <c r="D40" s="57"/>
      <c r="E40" s="258"/>
      <c r="F40" s="254"/>
      <c r="G40" s="254"/>
      <c r="H40" s="254"/>
      <c r="I40" s="254"/>
      <c r="J40" s="254"/>
      <c r="K40" s="254"/>
      <c r="L40" s="254"/>
      <c r="M40" s="254"/>
      <c r="N40" s="255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6"/>
      <c r="C41" s="257"/>
      <c r="D41" s="57"/>
      <c r="E41" s="258"/>
      <c r="F41" s="254"/>
      <c r="G41" s="254"/>
      <c r="H41" s="254"/>
      <c r="I41" s="254"/>
      <c r="J41" s="254"/>
      <c r="K41" s="254"/>
      <c r="L41" s="254"/>
      <c r="M41" s="254"/>
      <c r="N41" s="255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8" t="s">
        <v>123</v>
      </c>
      <c r="C44" s="268"/>
      <c r="D44" s="268"/>
      <c r="E44" s="268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94" t="s">
        <v>15</v>
      </c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94" t="s">
        <v>25</v>
      </c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81" t="s">
        <v>16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3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77" t="s">
        <v>8</v>
      </c>
      <c r="C122" s="278"/>
      <c r="D122" s="110" t="s">
        <v>13</v>
      </c>
      <c r="E122" s="265" t="s">
        <v>14</v>
      </c>
      <c r="F122" s="266"/>
      <c r="G122" s="266"/>
      <c r="H122" s="266"/>
      <c r="I122" s="266"/>
      <c r="J122" s="266"/>
      <c r="K122" s="266"/>
      <c r="L122" s="266"/>
      <c r="M122" s="266"/>
      <c r="N122" s="267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5">
        <v>1</v>
      </c>
      <c r="C123" s="276"/>
      <c r="D123" s="118">
        <v>1</v>
      </c>
      <c r="E123" s="272" t="s">
        <v>34</v>
      </c>
      <c r="F123" s="273"/>
      <c r="G123" s="273"/>
      <c r="H123" s="273"/>
      <c r="I123" s="273"/>
      <c r="J123" s="273"/>
      <c r="K123" s="273"/>
      <c r="L123" s="273"/>
      <c r="M123" s="273"/>
      <c r="N123" s="274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70">
        <v>2</v>
      </c>
      <c r="C124" s="271"/>
      <c r="D124" s="119">
        <v>2</v>
      </c>
      <c r="E124" s="272" t="s">
        <v>35</v>
      </c>
      <c r="F124" s="273"/>
      <c r="G124" s="273"/>
      <c r="H124" s="273"/>
      <c r="I124" s="273"/>
      <c r="J124" s="273"/>
      <c r="K124" s="273"/>
      <c r="L124" s="273"/>
      <c r="M124" s="273"/>
      <c r="N124" s="274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70">
        <v>3</v>
      </c>
      <c r="C125" s="271"/>
      <c r="D125" s="119">
        <v>1</v>
      </c>
      <c r="E125" s="272" t="s">
        <v>36</v>
      </c>
      <c r="F125" s="273"/>
      <c r="G125" s="273"/>
      <c r="H125" s="273"/>
      <c r="I125" s="273"/>
      <c r="J125" s="273"/>
      <c r="K125" s="273"/>
      <c r="L125" s="273"/>
      <c r="M125" s="273"/>
      <c r="N125" s="274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70">
        <v>4</v>
      </c>
      <c r="C126" s="271"/>
      <c r="D126" s="119">
        <v>1</v>
      </c>
      <c r="E126" s="272" t="s">
        <v>37</v>
      </c>
      <c r="F126" s="273"/>
      <c r="G126" s="273"/>
      <c r="H126" s="273"/>
      <c r="I126" s="273"/>
      <c r="J126" s="273"/>
      <c r="K126" s="273"/>
      <c r="L126" s="273"/>
      <c r="M126" s="273"/>
      <c r="N126" s="274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70"/>
      <c r="C127" s="271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9"/>
      <c r="Q128" s="269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M4:Q4"/>
    <mergeCell ref="M5:Q6"/>
    <mergeCell ref="B10:D10"/>
    <mergeCell ref="E10:G10"/>
    <mergeCell ref="F8:Q8"/>
    <mergeCell ref="B102:Q102"/>
    <mergeCell ref="B101:Q101"/>
    <mergeCell ref="E38:N38"/>
    <mergeCell ref="E40:N40"/>
    <mergeCell ref="E24:N24"/>
    <mergeCell ref="B12:C12"/>
    <mergeCell ref="D12:G12"/>
    <mergeCell ref="E23:N23"/>
    <mergeCell ref="B17:C17"/>
    <mergeCell ref="E26:N26"/>
    <mergeCell ref="E27:N27"/>
    <mergeCell ref="B29:C29"/>
    <mergeCell ref="B122:C122"/>
    <mergeCell ref="B23:C23"/>
    <mergeCell ref="B14:C14"/>
    <mergeCell ref="B15:C15"/>
    <mergeCell ref="B16:C16"/>
    <mergeCell ref="B37:C37"/>
    <mergeCell ref="B24:C24"/>
    <mergeCell ref="B27:C27"/>
    <mergeCell ref="B30:C30"/>
    <mergeCell ref="B104:Q104"/>
    <mergeCell ref="E19:N19"/>
    <mergeCell ref="E20:N20"/>
    <mergeCell ref="E21:N21"/>
    <mergeCell ref="E15:N15"/>
    <mergeCell ref="E16:N16"/>
    <mergeCell ref="E17:N17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28:N28"/>
    <mergeCell ref="B28:C28"/>
    <mergeCell ref="E29:N29"/>
    <mergeCell ref="B26:C26"/>
    <mergeCell ref="E41:N41"/>
    <mergeCell ref="B38:C38"/>
    <mergeCell ref="B40:C40"/>
    <mergeCell ref="B41:C41"/>
    <mergeCell ref="E33:N33"/>
    <mergeCell ref="B39:C39"/>
    <mergeCell ref="E39:N39"/>
    <mergeCell ref="E34:N34"/>
    <mergeCell ref="E35:N35"/>
    <mergeCell ref="E36:N36"/>
    <mergeCell ref="B36:C36"/>
    <mergeCell ref="E30:N30"/>
    <mergeCell ref="E22:N22"/>
    <mergeCell ref="B25:C25"/>
    <mergeCell ref="E25:N25"/>
    <mergeCell ref="E122:N122"/>
    <mergeCell ref="E14:N14"/>
    <mergeCell ref="B31:C31"/>
    <mergeCell ref="B33:C33"/>
    <mergeCell ref="B34:C34"/>
    <mergeCell ref="B32:C32"/>
    <mergeCell ref="E31:N31"/>
    <mergeCell ref="E32:N32"/>
    <mergeCell ref="E18:N18"/>
    <mergeCell ref="B44:E44"/>
    <mergeCell ref="B35:C35"/>
    <mergeCell ref="E37:N37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91" t="s">
        <v>121</v>
      </c>
      <c r="M4" s="292"/>
      <c r="N4" s="292"/>
      <c r="O4" s="292"/>
      <c r="P4" s="293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59" t="s">
        <v>122</v>
      </c>
      <c r="M5" s="260"/>
      <c r="N5" s="260"/>
      <c r="O5" s="260"/>
      <c r="P5" s="261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62"/>
      <c r="M6" s="263"/>
      <c r="N6" s="263"/>
      <c r="O6" s="263"/>
      <c r="P6" s="264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8" t="s">
        <v>111</v>
      </c>
      <c r="C8" s="308"/>
      <c r="D8" s="308"/>
      <c r="E8" s="308"/>
      <c r="F8" s="288"/>
      <c r="G8" s="289"/>
      <c r="H8" s="289"/>
      <c r="I8" s="289"/>
      <c r="J8" s="289"/>
      <c r="K8" s="289"/>
      <c r="L8" s="289"/>
      <c r="M8" s="289"/>
      <c r="N8" s="289"/>
      <c r="O8" s="289"/>
      <c r="P8" s="29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84" t="s">
        <v>112</v>
      </c>
      <c r="C10" s="284"/>
      <c r="D10" s="284"/>
      <c r="E10" s="285"/>
      <c r="F10" s="286"/>
      <c r="G10" s="28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6" t="s">
        <v>61</v>
      </c>
      <c r="C12" s="307"/>
      <c r="D12" s="297" t="str">
        <f>IF(SUM(O15:O44)=0,"",SUM(O15:O44))</f>
        <v/>
      </c>
      <c r="E12" s="298"/>
      <c r="F12" s="298"/>
      <c r="G12" s="299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00" t="s">
        <v>8</v>
      </c>
      <c r="C14" s="301"/>
      <c r="D14" s="110" t="s">
        <v>114</v>
      </c>
      <c r="E14" s="265" t="s">
        <v>115</v>
      </c>
      <c r="F14" s="266"/>
      <c r="G14" s="266"/>
      <c r="H14" s="266"/>
      <c r="I14" s="266"/>
      <c r="J14" s="266"/>
      <c r="K14" s="266"/>
      <c r="L14" s="266"/>
      <c r="M14" s="266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9"/>
      <c r="C15" s="280"/>
      <c r="D15" s="57"/>
      <c r="E15" s="258"/>
      <c r="F15" s="254"/>
      <c r="G15" s="254"/>
      <c r="H15" s="254"/>
      <c r="I15" s="254"/>
      <c r="J15" s="254"/>
      <c r="K15" s="254"/>
      <c r="L15" s="254"/>
      <c r="M15" s="255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6"/>
      <c r="C16" s="257"/>
      <c r="D16" s="57"/>
      <c r="E16" s="258"/>
      <c r="F16" s="254"/>
      <c r="G16" s="254"/>
      <c r="H16" s="254"/>
      <c r="I16" s="254"/>
      <c r="J16" s="254"/>
      <c r="K16" s="254"/>
      <c r="L16" s="254"/>
      <c r="M16" s="255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6"/>
      <c r="C17" s="257"/>
      <c r="D17" s="213"/>
      <c r="E17" s="254"/>
      <c r="F17" s="254"/>
      <c r="G17" s="254"/>
      <c r="H17" s="254"/>
      <c r="I17" s="254"/>
      <c r="J17" s="254"/>
      <c r="K17" s="254"/>
      <c r="L17" s="254"/>
      <c r="M17" s="255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54"/>
      <c r="F18" s="254"/>
      <c r="G18" s="254"/>
      <c r="H18" s="254"/>
      <c r="I18" s="254"/>
      <c r="J18" s="254"/>
      <c r="K18" s="254"/>
      <c r="L18" s="254"/>
      <c r="M18" s="255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54"/>
      <c r="F19" s="254"/>
      <c r="G19" s="254"/>
      <c r="H19" s="254"/>
      <c r="I19" s="254"/>
      <c r="J19" s="254"/>
      <c r="K19" s="254"/>
      <c r="L19" s="254"/>
      <c r="M19" s="255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54"/>
      <c r="F20" s="254"/>
      <c r="G20" s="254"/>
      <c r="H20" s="254"/>
      <c r="I20" s="254"/>
      <c r="J20" s="254"/>
      <c r="K20" s="254"/>
      <c r="L20" s="254"/>
      <c r="M20" s="255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54"/>
      <c r="F21" s="254"/>
      <c r="G21" s="254"/>
      <c r="H21" s="254"/>
      <c r="I21" s="254"/>
      <c r="J21" s="254"/>
      <c r="K21" s="254"/>
      <c r="L21" s="254"/>
      <c r="M21" s="255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54"/>
      <c r="F22" s="254"/>
      <c r="G22" s="254"/>
      <c r="H22" s="254"/>
      <c r="I22" s="254"/>
      <c r="J22" s="254"/>
      <c r="K22" s="254"/>
      <c r="L22" s="254"/>
      <c r="M22" s="255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6"/>
      <c r="C23" s="257"/>
      <c r="D23" s="57"/>
      <c r="E23" s="258"/>
      <c r="F23" s="254"/>
      <c r="G23" s="254"/>
      <c r="H23" s="254"/>
      <c r="I23" s="254"/>
      <c r="J23" s="254"/>
      <c r="K23" s="254"/>
      <c r="L23" s="254"/>
      <c r="M23" s="255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6"/>
      <c r="C24" s="257"/>
      <c r="D24" s="57"/>
      <c r="E24" s="258"/>
      <c r="F24" s="254"/>
      <c r="G24" s="254"/>
      <c r="H24" s="254"/>
      <c r="I24" s="254"/>
      <c r="J24" s="254"/>
      <c r="K24" s="254"/>
      <c r="L24" s="254"/>
      <c r="M24" s="255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6"/>
      <c r="C25" s="257"/>
      <c r="D25" s="57"/>
      <c r="E25" s="258"/>
      <c r="F25" s="254"/>
      <c r="G25" s="254"/>
      <c r="H25" s="254"/>
      <c r="I25" s="254"/>
      <c r="J25" s="254"/>
      <c r="K25" s="254"/>
      <c r="L25" s="254"/>
      <c r="M25" s="255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6"/>
      <c r="C26" s="257"/>
      <c r="D26" s="57"/>
      <c r="E26" s="258"/>
      <c r="F26" s="254"/>
      <c r="G26" s="254"/>
      <c r="H26" s="254"/>
      <c r="I26" s="254"/>
      <c r="J26" s="254"/>
      <c r="K26" s="254"/>
      <c r="L26" s="254"/>
      <c r="M26" s="255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6"/>
      <c r="C27" s="257"/>
      <c r="D27" s="57"/>
      <c r="E27" s="258"/>
      <c r="F27" s="254"/>
      <c r="G27" s="254"/>
      <c r="H27" s="254"/>
      <c r="I27" s="254"/>
      <c r="J27" s="254"/>
      <c r="K27" s="254"/>
      <c r="L27" s="254"/>
      <c r="M27" s="255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6"/>
      <c r="C28" s="257"/>
      <c r="D28" s="57"/>
      <c r="E28" s="258"/>
      <c r="F28" s="254"/>
      <c r="G28" s="254"/>
      <c r="H28" s="254"/>
      <c r="I28" s="254"/>
      <c r="J28" s="254"/>
      <c r="K28" s="254"/>
      <c r="L28" s="254"/>
      <c r="M28" s="255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6"/>
      <c r="C29" s="257"/>
      <c r="D29" s="57"/>
      <c r="E29" s="258"/>
      <c r="F29" s="254"/>
      <c r="G29" s="254"/>
      <c r="H29" s="254"/>
      <c r="I29" s="254"/>
      <c r="J29" s="254"/>
      <c r="K29" s="254"/>
      <c r="L29" s="254"/>
      <c r="M29" s="255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6"/>
      <c r="C30" s="257"/>
      <c r="D30" s="57"/>
      <c r="E30" s="258"/>
      <c r="F30" s="254"/>
      <c r="G30" s="254"/>
      <c r="H30" s="254"/>
      <c r="I30" s="254"/>
      <c r="J30" s="254"/>
      <c r="K30" s="254"/>
      <c r="L30" s="254"/>
      <c r="M30" s="255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6"/>
      <c r="C31" s="257"/>
      <c r="D31" s="57"/>
      <c r="E31" s="258"/>
      <c r="F31" s="254"/>
      <c r="G31" s="254"/>
      <c r="H31" s="254"/>
      <c r="I31" s="254"/>
      <c r="J31" s="254"/>
      <c r="K31" s="254"/>
      <c r="L31" s="254"/>
      <c r="M31" s="255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6"/>
      <c r="C32" s="257"/>
      <c r="D32" s="57"/>
      <c r="E32" s="258"/>
      <c r="F32" s="254"/>
      <c r="G32" s="254"/>
      <c r="H32" s="254"/>
      <c r="I32" s="254"/>
      <c r="J32" s="254"/>
      <c r="K32" s="254"/>
      <c r="L32" s="254"/>
      <c r="M32" s="255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6"/>
      <c r="C33" s="257"/>
      <c r="D33" s="57"/>
      <c r="E33" s="258"/>
      <c r="F33" s="254"/>
      <c r="G33" s="254"/>
      <c r="H33" s="254"/>
      <c r="I33" s="254"/>
      <c r="J33" s="254"/>
      <c r="K33" s="254"/>
      <c r="L33" s="254"/>
      <c r="M33" s="255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2"/>
      <c r="C34" s="257"/>
      <c r="D34" s="57"/>
      <c r="E34" s="258"/>
      <c r="F34" s="254"/>
      <c r="G34" s="254"/>
      <c r="H34" s="254"/>
      <c r="I34" s="254"/>
      <c r="J34" s="254"/>
      <c r="K34" s="254"/>
      <c r="L34" s="254"/>
      <c r="M34" s="255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6"/>
      <c r="C35" s="257"/>
      <c r="D35" s="57"/>
      <c r="E35" s="258"/>
      <c r="F35" s="254"/>
      <c r="G35" s="254"/>
      <c r="H35" s="254"/>
      <c r="I35" s="254"/>
      <c r="J35" s="254"/>
      <c r="K35" s="254"/>
      <c r="L35" s="254"/>
      <c r="M35" s="255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6"/>
      <c r="C36" s="257"/>
      <c r="D36" s="57"/>
      <c r="E36" s="258"/>
      <c r="F36" s="254"/>
      <c r="G36" s="254"/>
      <c r="H36" s="254"/>
      <c r="I36" s="254"/>
      <c r="J36" s="254"/>
      <c r="K36" s="254"/>
      <c r="L36" s="254"/>
      <c r="M36" s="255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6"/>
      <c r="C37" s="257"/>
      <c r="D37" s="57"/>
      <c r="E37" s="258"/>
      <c r="F37" s="254"/>
      <c r="G37" s="254"/>
      <c r="H37" s="254"/>
      <c r="I37" s="254"/>
      <c r="J37" s="254"/>
      <c r="K37" s="254"/>
      <c r="L37" s="254"/>
      <c r="M37" s="255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6"/>
      <c r="C38" s="257"/>
      <c r="D38" s="57"/>
      <c r="E38" s="258"/>
      <c r="F38" s="254"/>
      <c r="G38" s="254"/>
      <c r="H38" s="254"/>
      <c r="I38" s="254"/>
      <c r="J38" s="254"/>
      <c r="K38" s="254"/>
      <c r="L38" s="254"/>
      <c r="M38" s="255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6"/>
      <c r="C39" s="257"/>
      <c r="D39" s="57"/>
      <c r="E39" s="258"/>
      <c r="F39" s="254"/>
      <c r="G39" s="254"/>
      <c r="H39" s="254"/>
      <c r="I39" s="254"/>
      <c r="J39" s="254"/>
      <c r="K39" s="254"/>
      <c r="L39" s="254"/>
      <c r="M39" s="255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6"/>
      <c r="C40" s="257"/>
      <c r="D40" s="57"/>
      <c r="E40" s="258"/>
      <c r="F40" s="254"/>
      <c r="G40" s="254"/>
      <c r="H40" s="254"/>
      <c r="I40" s="254"/>
      <c r="J40" s="254"/>
      <c r="K40" s="254"/>
      <c r="L40" s="254"/>
      <c r="M40" s="255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6"/>
      <c r="C41" s="257"/>
      <c r="D41" s="57"/>
      <c r="E41" s="258"/>
      <c r="F41" s="254"/>
      <c r="G41" s="254"/>
      <c r="H41" s="254"/>
      <c r="I41" s="254"/>
      <c r="J41" s="254"/>
      <c r="K41" s="254"/>
      <c r="L41" s="254"/>
      <c r="M41" s="255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6"/>
      <c r="C42" s="257"/>
      <c r="D42" s="57"/>
      <c r="E42" s="258"/>
      <c r="F42" s="254"/>
      <c r="G42" s="254"/>
      <c r="H42" s="254"/>
      <c r="I42" s="254"/>
      <c r="J42" s="254"/>
      <c r="K42" s="254"/>
      <c r="L42" s="254"/>
      <c r="M42" s="255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6"/>
      <c r="C43" s="257"/>
      <c r="D43" s="57"/>
      <c r="E43" s="258"/>
      <c r="F43" s="254"/>
      <c r="G43" s="254"/>
      <c r="H43" s="254"/>
      <c r="I43" s="254"/>
      <c r="J43" s="254"/>
      <c r="K43" s="254"/>
      <c r="L43" s="254"/>
      <c r="M43" s="255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6"/>
      <c r="C44" s="257"/>
      <c r="D44" s="57"/>
      <c r="E44" s="258"/>
      <c r="F44" s="254"/>
      <c r="G44" s="254"/>
      <c r="H44" s="254"/>
      <c r="I44" s="254"/>
      <c r="J44" s="254"/>
      <c r="K44" s="254"/>
      <c r="L44" s="254"/>
      <c r="M44" s="255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JUNE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94" t="s">
        <v>18</v>
      </c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94" t="s">
        <v>38</v>
      </c>
      <c r="D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3" t="s">
        <v>62</v>
      </c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  <c r="O111" s="304"/>
      <c r="P111" s="30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77" t="s">
        <v>8</v>
      </c>
      <c r="D128" s="277"/>
      <c r="E128" s="110" t="s">
        <v>49</v>
      </c>
      <c r="F128" s="265" t="s">
        <v>14</v>
      </c>
      <c r="G128" s="266"/>
      <c r="H128" s="266"/>
      <c r="I128" s="266"/>
      <c r="J128" s="266"/>
      <c r="K128" s="266"/>
      <c r="L128" s="266"/>
      <c r="M128" s="267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5">
        <v>1</v>
      </c>
      <c r="D129" s="276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70">
        <v>2</v>
      </c>
      <c r="D130" s="271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70">
        <v>3</v>
      </c>
      <c r="D131" s="271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09"/>
      <c r="D132" s="310"/>
      <c r="E132" s="310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JUNE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B42:C42"/>
    <mergeCell ref="B27:C27"/>
    <mergeCell ref="L4:P4"/>
    <mergeCell ref="L5:P6"/>
    <mergeCell ref="B34:C34"/>
    <mergeCell ref="B32:C32"/>
    <mergeCell ref="E38:M38"/>
    <mergeCell ref="E39:M39"/>
    <mergeCell ref="E40:M40"/>
    <mergeCell ref="E22:M22"/>
    <mergeCell ref="B25:C25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31:C31"/>
    <mergeCell ref="E27:M27"/>
    <mergeCell ref="B23:C23"/>
    <mergeCell ref="B24:C24"/>
    <mergeCell ref="E28:M28"/>
    <mergeCell ref="B28:C28"/>
    <mergeCell ref="E29:M29"/>
    <mergeCell ref="B29:C29"/>
    <mergeCell ref="E30:M30"/>
    <mergeCell ref="E24:M24"/>
    <mergeCell ref="E25:M25"/>
    <mergeCell ref="E26:M26"/>
    <mergeCell ref="B26:C26"/>
    <mergeCell ref="E23:M23"/>
    <mergeCell ref="E18:M18"/>
    <mergeCell ref="E19:M19"/>
    <mergeCell ref="E20:M20"/>
    <mergeCell ref="E21:M21"/>
    <mergeCell ref="E15:M15"/>
    <mergeCell ref="D12:G12"/>
    <mergeCell ref="B10:D10"/>
    <mergeCell ref="E10:G10"/>
    <mergeCell ref="F8:P8"/>
    <mergeCell ref="B14:C14"/>
    <mergeCell ref="B16:C16"/>
    <mergeCell ref="E17:M17"/>
    <mergeCell ref="B17:C17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4" t="s">
        <v>69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S6" s="161"/>
    </row>
    <row r="7" spans="1:241" s="175" customFormat="1" ht="19.5" customHeight="1">
      <c r="A7" s="173"/>
      <c r="B7" s="352" t="s">
        <v>70</v>
      </c>
      <c r="C7" s="352"/>
      <c r="D7" s="352"/>
      <c r="E7" s="352"/>
      <c r="F7" s="352" t="s">
        <v>71</v>
      </c>
      <c r="G7" s="352"/>
      <c r="H7" s="352"/>
      <c r="I7" s="352"/>
      <c r="J7" s="353" t="s">
        <v>72</v>
      </c>
      <c r="K7" s="353"/>
      <c r="L7" s="353"/>
      <c r="M7" s="353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5" t="e">
        <f>IF(#REF!="","",UPPER(#REF!))</f>
        <v>#REF!</v>
      </c>
      <c r="G8" s="345"/>
      <c r="H8" s="345"/>
      <c r="I8" s="345"/>
      <c r="J8" s="345"/>
      <c r="K8" s="345"/>
      <c r="L8" s="345"/>
      <c r="M8" s="346" t="s">
        <v>20</v>
      </c>
      <c r="N8" s="347"/>
      <c r="O8" s="348" t="e">
        <f>IF(#REF!="","",#REF!)</f>
        <v>#REF!</v>
      </c>
      <c r="P8" s="349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4" t="str">
        <f>IF(SUM(K15:K37)=0,"",(SUM(K15:K37)))</f>
        <v/>
      </c>
      <c r="F10" s="354"/>
      <c r="G10" s="354"/>
      <c r="H10" s="49"/>
      <c r="I10" s="350" t="str">
        <f>IF(K40="","","TOTAL BOLSA PC-IV")</f>
        <v>TOTAL BOLSA PC-IV</v>
      </c>
      <c r="J10" s="350"/>
      <c r="K10" s="351">
        <f>IF(K40="","",K40)</f>
        <v>2400</v>
      </c>
      <c r="L10" s="351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5" t="s">
        <v>3</v>
      </c>
      <c r="H12" s="326"/>
      <c r="I12" s="64" t="s">
        <v>4</v>
      </c>
      <c r="J12" s="64" t="s">
        <v>5</v>
      </c>
      <c r="K12" s="84" t="s">
        <v>6</v>
      </c>
      <c r="L12" s="327" t="s">
        <v>7</v>
      </c>
      <c r="M12" s="328"/>
      <c r="N12" s="328"/>
      <c r="O12" s="328"/>
      <c r="P12" s="329"/>
      <c r="R12" s="14" t="s">
        <v>71</v>
      </c>
    </row>
    <row r="13" spans="1:241" s="14" customFormat="1" ht="17.25" customHeight="1">
      <c r="A13" s="52"/>
      <c r="B13" s="311" t="s">
        <v>8</v>
      </c>
      <c r="C13" s="86"/>
      <c r="D13" s="86"/>
      <c r="E13" s="311" t="s">
        <v>48</v>
      </c>
      <c r="F13" s="311" t="s">
        <v>49</v>
      </c>
      <c r="G13" s="314" t="s">
        <v>50</v>
      </c>
      <c r="H13" s="315"/>
      <c r="I13" s="318" t="s">
        <v>51</v>
      </c>
      <c r="J13" s="96" t="s">
        <v>59</v>
      </c>
      <c r="K13" s="311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2"/>
      <c r="C14" s="74"/>
      <c r="D14" s="74"/>
      <c r="E14" s="312"/>
      <c r="F14" s="313"/>
      <c r="G14" s="316"/>
      <c r="H14" s="317"/>
      <c r="I14" s="319"/>
      <c r="J14" s="95" t="s">
        <v>60</v>
      </c>
      <c r="K14" s="330"/>
      <c r="L14" s="331" t="s">
        <v>21</v>
      </c>
      <c r="M14" s="332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3"/>
      <c r="D15" s="333"/>
      <c r="E15" s="89" t="s">
        <v>55</v>
      </c>
      <c r="F15" s="23">
        <v>2</v>
      </c>
      <c r="G15" s="320">
        <f t="shared" ref="G15:G35" si="0">IF(E15=0,"",INDEX($S$14:$S$24,MATCH(E15,$R$14:$R$24,0)))</f>
        <v>1898.4</v>
      </c>
      <c r="H15" s="321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2"/>
      <c r="M15" s="323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3"/>
      <c r="D16" s="333"/>
      <c r="E16" s="89"/>
      <c r="F16" s="23"/>
      <c r="G16" s="320" t="str">
        <f t="shared" si="0"/>
        <v/>
      </c>
      <c r="H16" s="321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2"/>
      <c r="M16" s="323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4"/>
      <c r="D17" s="324"/>
      <c r="E17" s="89"/>
      <c r="F17" s="66"/>
      <c r="G17" s="320" t="str">
        <f t="shared" si="0"/>
        <v/>
      </c>
      <c r="H17" s="321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2"/>
      <c r="M17" s="323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4"/>
      <c r="D18" s="324"/>
      <c r="E18" s="89"/>
      <c r="F18" s="66"/>
      <c r="G18" s="320" t="str">
        <f t="shared" si="0"/>
        <v/>
      </c>
      <c r="H18" s="321"/>
      <c r="I18" s="66"/>
      <c r="J18" s="102"/>
      <c r="K18" s="104" t="str">
        <f t="shared" si="1"/>
        <v/>
      </c>
      <c r="L18" s="322"/>
      <c r="M18" s="323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4"/>
      <c r="D19" s="324"/>
      <c r="E19" s="89"/>
      <c r="F19" s="66"/>
      <c r="G19" s="320" t="str">
        <f t="shared" si="0"/>
        <v/>
      </c>
      <c r="H19" s="321"/>
      <c r="I19" s="66"/>
      <c r="J19" s="102"/>
      <c r="K19" s="104" t="str">
        <f t="shared" si="1"/>
        <v/>
      </c>
      <c r="L19" s="322"/>
      <c r="M19" s="323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4"/>
      <c r="D20" s="324"/>
      <c r="E20" s="89"/>
      <c r="F20" s="66"/>
      <c r="G20" s="320" t="str">
        <f t="shared" si="0"/>
        <v/>
      </c>
      <c r="H20" s="321"/>
      <c r="I20" s="66"/>
      <c r="J20" s="102"/>
      <c r="K20" s="104" t="str">
        <f t="shared" si="1"/>
        <v/>
      </c>
      <c r="L20" s="322"/>
      <c r="M20" s="323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4"/>
      <c r="D21" s="324"/>
      <c r="E21" s="89"/>
      <c r="F21" s="66"/>
      <c r="G21" s="320" t="str">
        <f t="shared" si="0"/>
        <v/>
      </c>
      <c r="H21" s="321"/>
      <c r="I21" s="66"/>
      <c r="J21" s="102"/>
      <c r="K21" s="104" t="str">
        <f t="shared" si="1"/>
        <v/>
      </c>
      <c r="L21" s="322"/>
      <c r="M21" s="323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4"/>
      <c r="D22" s="324"/>
      <c r="E22" s="89"/>
      <c r="F22" s="66"/>
      <c r="G22" s="320" t="str">
        <f t="shared" si="0"/>
        <v/>
      </c>
      <c r="H22" s="321"/>
      <c r="I22" s="66"/>
      <c r="J22" s="102"/>
      <c r="K22" s="104" t="str">
        <f t="shared" si="1"/>
        <v/>
      </c>
      <c r="L22" s="322"/>
      <c r="M22" s="323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4"/>
      <c r="D23" s="324"/>
      <c r="E23" s="89"/>
      <c r="F23" s="66"/>
      <c r="G23" s="320" t="str">
        <f t="shared" si="0"/>
        <v/>
      </c>
      <c r="H23" s="321"/>
      <c r="I23" s="66"/>
      <c r="J23" s="102"/>
      <c r="K23" s="104" t="str">
        <f t="shared" si="1"/>
        <v/>
      </c>
      <c r="L23" s="322"/>
      <c r="M23" s="323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4"/>
      <c r="D24" s="324"/>
      <c r="E24" s="89"/>
      <c r="F24" s="66"/>
      <c r="G24" s="320" t="str">
        <f t="shared" si="0"/>
        <v/>
      </c>
      <c r="H24" s="321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2"/>
      <c r="M24" s="323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4"/>
      <c r="D25" s="324"/>
      <c r="E25" s="89"/>
      <c r="F25" s="66"/>
      <c r="G25" s="320" t="str">
        <f t="shared" si="0"/>
        <v/>
      </c>
      <c r="H25" s="321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2"/>
      <c r="M25" s="323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4"/>
      <c r="D26" s="324"/>
      <c r="E26" s="89"/>
      <c r="F26" s="66"/>
      <c r="G26" s="320" t="str">
        <f t="shared" si="0"/>
        <v/>
      </c>
      <c r="H26" s="321"/>
      <c r="I26" s="66"/>
      <c r="J26" s="102"/>
      <c r="K26" s="104" t="str">
        <f t="shared" si="1"/>
        <v/>
      </c>
      <c r="L26" s="322"/>
      <c r="M26" s="323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4"/>
      <c r="D27" s="324"/>
      <c r="E27" s="89"/>
      <c r="F27" s="66"/>
      <c r="G27" s="320" t="str">
        <f t="shared" si="0"/>
        <v/>
      </c>
      <c r="H27" s="321"/>
      <c r="I27" s="66"/>
      <c r="J27" s="102"/>
      <c r="K27" s="104" t="str">
        <f t="shared" si="1"/>
        <v/>
      </c>
      <c r="L27" s="322"/>
      <c r="M27" s="323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4"/>
      <c r="D28" s="324"/>
      <c r="E28" s="89"/>
      <c r="F28" s="66"/>
      <c r="G28" s="320" t="str">
        <f t="shared" si="0"/>
        <v/>
      </c>
      <c r="H28" s="321"/>
      <c r="I28" s="66"/>
      <c r="J28" s="102"/>
      <c r="K28" s="104" t="str">
        <f t="shared" si="1"/>
        <v/>
      </c>
      <c r="L28" s="322"/>
      <c r="M28" s="323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4"/>
      <c r="D29" s="324"/>
      <c r="E29" s="89"/>
      <c r="F29" s="66"/>
      <c r="G29" s="320" t="str">
        <f t="shared" si="0"/>
        <v/>
      </c>
      <c r="H29" s="321"/>
      <c r="I29" s="66"/>
      <c r="J29" s="102"/>
      <c r="K29" s="104" t="str">
        <f t="shared" si="1"/>
        <v/>
      </c>
      <c r="L29" s="322"/>
      <c r="M29" s="323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4"/>
      <c r="D30" s="324"/>
      <c r="E30" s="89"/>
      <c r="F30" s="66"/>
      <c r="G30" s="320" t="str">
        <f t="shared" si="0"/>
        <v/>
      </c>
      <c r="H30" s="321"/>
      <c r="I30" s="66"/>
      <c r="J30" s="102"/>
      <c r="K30" s="104" t="str">
        <f t="shared" si="1"/>
        <v/>
      </c>
      <c r="L30" s="322"/>
      <c r="M30" s="323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4"/>
      <c r="D31" s="324"/>
      <c r="E31" s="89"/>
      <c r="F31" s="66"/>
      <c r="G31" s="320" t="str">
        <f t="shared" si="0"/>
        <v/>
      </c>
      <c r="H31" s="321"/>
      <c r="I31" s="66"/>
      <c r="J31" s="102"/>
      <c r="K31" s="104" t="str">
        <f t="shared" si="1"/>
        <v/>
      </c>
      <c r="L31" s="322"/>
      <c r="M31" s="323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4"/>
      <c r="D32" s="324"/>
      <c r="E32" s="89"/>
      <c r="F32" s="66"/>
      <c r="G32" s="320" t="str">
        <f t="shared" si="0"/>
        <v/>
      </c>
      <c r="H32" s="321"/>
      <c r="I32" s="66"/>
      <c r="J32" s="102"/>
      <c r="K32" s="104" t="str">
        <f t="shared" si="1"/>
        <v/>
      </c>
      <c r="L32" s="322"/>
      <c r="M32" s="323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4"/>
      <c r="D33" s="324"/>
      <c r="E33" s="89"/>
      <c r="F33" s="66"/>
      <c r="G33" s="320" t="str">
        <f t="shared" si="0"/>
        <v/>
      </c>
      <c r="H33" s="321"/>
      <c r="I33" s="66"/>
      <c r="J33" s="102"/>
      <c r="K33" s="104" t="str">
        <f t="shared" si="1"/>
        <v/>
      </c>
      <c r="L33" s="322"/>
      <c r="M33" s="323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4"/>
      <c r="D34" s="324"/>
      <c r="E34" s="89"/>
      <c r="F34" s="66"/>
      <c r="G34" s="320" t="str">
        <f t="shared" si="0"/>
        <v/>
      </c>
      <c r="H34" s="321"/>
      <c r="I34" s="66"/>
      <c r="J34" s="102"/>
      <c r="K34" s="104" t="str">
        <f t="shared" si="1"/>
        <v/>
      </c>
      <c r="L34" s="322"/>
      <c r="M34" s="323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4"/>
      <c r="D35" s="324"/>
      <c r="E35" s="89"/>
      <c r="F35" s="66"/>
      <c r="G35" s="320" t="str">
        <f t="shared" si="0"/>
        <v/>
      </c>
      <c r="H35" s="321"/>
      <c r="I35" s="66"/>
      <c r="J35" s="102"/>
      <c r="K35" s="104" t="str">
        <f t="shared" si="1"/>
        <v/>
      </c>
      <c r="L35" s="322"/>
      <c r="M35" s="323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1" t="s">
        <v>74</v>
      </c>
      <c r="C36" s="342"/>
      <c r="D36" s="342"/>
      <c r="E36" s="342"/>
      <c r="F36" s="342"/>
      <c r="G36" s="342"/>
      <c r="H36" s="342"/>
      <c r="I36" s="342"/>
      <c r="J36" s="342"/>
      <c r="K36" s="343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4"/>
      <c r="D37" s="334"/>
      <c r="E37" s="171" t="s">
        <v>75</v>
      </c>
      <c r="F37" s="170" t="s">
        <v>49</v>
      </c>
      <c r="G37" s="335" t="s">
        <v>50</v>
      </c>
      <c r="H37" s="336"/>
      <c r="I37" s="177" t="s">
        <v>51</v>
      </c>
      <c r="J37" s="95" t="s">
        <v>60</v>
      </c>
      <c r="K37" s="172" t="s">
        <v>76</v>
      </c>
      <c r="L37" s="339"/>
      <c r="M37" s="340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0">
        <f>IF(E38=0,"",INDEX($S$14:$S$24,MATCH(E38,$R$14:$R$24,0)))</f>
        <v>1200</v>
      </c>
      <c r="H38" s="321"/>
      <c r="I38" s="188">
        <v>1</v>
      </c>
      <c r="J38" s="337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0" t="str">
        <f>IF(E39=0,"",INDEX($S$14:$S$24,MATCH(E39,$R$14:$R$24,0)))</f>
        <v/>
      </c>
      <c r="H39" s="321"/>
      <c r="I39" s="163"/>
      <c r="J39" s="338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8" t="e">
        <f>#REF!</f>
        <v>#REF!</v>
      </c>
      <c r="C40" s="268"/>
      <c r="D40" s="268"/>
      <c r="E40" s="268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6.5703125" style="20" customWidth="1"/>
    <col min="14" max="14" width="18.28515625" style="20" customWidth="1"/>
    <col min="15" max="15" width="15.42578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91" t="s">
        <v>121</v>
      </c>
      <c r="L3" s="292"/>
      <c r="M3" s="292"/>
      <c r="N3" s="292"/>
      <c r="O3" s="293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59" t="s">
        <v>122</v>
      </c>
      <c r="L4" s="260"/>
      <c r="M4" s="260"/>
      <c r="N4" s="260"/>
      <c r="O4" s="261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62"/>
      <c r="L5" s="263"/>
      <c r="M5" s="263"/>
      <c r="N5" s="263"/>
      <c r="O5" s="264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389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8" t="s">
        <v>111</v>
      </c>
      <c r="C8" s="308"/>
      <c r="D8" s="308"/>
      <c r="E8" s="308"/>
      <c r="F8" s="376"/>
      <c r="G8" s="377"/>
      <c r="H8" s="377"/>
      <c r="I8" s="377"/>
      <c r="J8" s="377"/>
      <c r="K8" s="377"/>
      <c r="L8" s="377"/>
      <c r="M8" s="377"/>
      <c r="N8" s="377"/>
      <c r="O8" s="37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84" t="s">
        <v>112</v>
      </c>
      <c r="C10" s="284"/>
      <c r="D10" s="376"/>
      <c r="E10" s="377"/>
      <c r="F10" s="377"/>
      <c r="G10" s="37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75" t="s">
        <v>83</v>
      </c>
      <c r="C12" s="375"/>
      <c r="D12" s="379" t="str">
        <f>IF(SUM(N15:N30)=0,"",SUM(N15:N30))</f>
        <v/>
      </c>
      <c r="E12" s="298"/>
      <c r="F12" s="298"/>
      <c r="G12" s="299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65" t="s">
        <v>115</v>
      </c>
      <c r="E14" s="266"/>
      <c r="F14" s="266"/>
      <c r="G14" s="266"/>
      <c r="H14" s="266"/>
      <c r="I14" s="266"/>
      <c r="J14" s="266"/>
      <c r="K14" s="266"/>
      <c r="L14" s="266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61"/>
      <c r="E15" s="361"/>
      <c r="F15" s="361"/>
      <c r="G15" s="361"/>
      <c r="H15" s="361"/>
      <c r="I15" s="361"/>
      <c r="J15" s="361"/>
      <c r="K15" s="361"/>
      <c r="L15" s="361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58"/>
      <c r="E16" s="359"/>
      <c r="F16" s="359"/>
      <c r="G16" s="359"/>
      <c r="H16" s="359"/>
      <c r="I16" s="359"/>
      <c r="J16" s="359"/>
      <c r="K16" s="359"/>
      <c r="L16" s="360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58"/>
      <c r="E17" s="359"/>
      <c r="F17" s="359"/>
      <c r="G17" s="359"/>
      <c r="H17" s="359"/>
      <c r="I17" s="359"/>
      <c r="J17" s="359"/>
      <c r="K17" s="359"/>
      <c r="L17" s="360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58"/>
      <c r="E18" s="359"/>
      <c r="F18" s="359"/>
      <c r="G18" s="359"/>
      <c r="H18" s="359"/>
      <c r="I18" s="359"/>
      <c r="J18" s="359"/>
      <c r="K18" s="359"/>
      <c r="L18" s="360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58"/>
      <c r="E19" s="359"/>
      <c r="F19" s="359"/>
      <c r="G19" s="359"/>
      <c r="H19" s="359"/>
      <c r="I19" s="359"/>
      <c r="J19" s="359"/>
      <c r="K19" s="359"/>
      <c r="L19" s="360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58"/>
      <c r="E20" s="359"/>
      <c r="F20" s="359"/>
      <c r="G20" s="359"/>
      <c r="H20" s="359"/>
      <c r="I20" s="359"/>
      <c r="J20" s="359"/>
      <c r="K20" s="359"/>
      <c r="L20" s="360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61"/>
      <c r="E21" s="361"/>
      <c r="F21" s="361"/>
      <c r="G21" s="361"/>
      <c r="H21" s="361"/>
      <c r="I21" s="361"/>
      <c r="J21" s="361"/>
      <c r="K21" s="361"/>
      <c r="L21" s="361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61"/>
      <c r="E22" s="361"/>
      <c r="F22" s="361"/>
      <c r="G22" s="361"/>
      <c r="H22" s="361"/>
      <c r="I22" s="361"/>
      <c r="J22" s="361"/>
      <c r="K22" s="361"/>
      <c r="L22" s="361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58"/>
      <c r="E23" s="359"/>
      <c r="F23" s="359"/>
      <c r="G23" s="359"/>
      <c r="H23" s="359"/>
      <c r="I23" s="359"/>
      <c r="J23" s="359"/>
      <c r="K23" s="359"/>
      <c r="L23" s="360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61"/>
      <c r="E24" s="361"/>
      <c r="F24" s="361"/>
      <c r="G24" s="361"/>
      <c r="H24" s="361"/>
      <c r="I24" s="361"/>
      <c r="J24" s="361"/>
      <c r="K24" s="361"/>
      <c r="L24" s="361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61"/>
      <c r="E25" s="361"/>
      <c r="F25" s="361"/>
      <c r="G25" s="361"/>
      <c r="H25" s="361"/>
      <c r="I25" s="361"/>
      <c r="J25" s="361"/>
      <c r="K25" s="361"/>
      <c r="L25" s="361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61"/>
      <c r="E26" s="361"/>
      <c r="F26" s="361"/>
      <c r="G26" s="361"/>
      <c r="H26" s="361"/>
      <c r="I26" s="361"/>
      <c r="J26" s="361"/>
      <c r="K26" s="361"/>
      <c r="L26" s="361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61"/>
      <c r="E27" s="361"/>
      <c r="F27" s="361"/>
      <c r="G27" s="361"/>
      <c r="H27" s="361"/>
      <c r="I27" s="361"/>
      <c r="J27" s="361"/>
      <c r="K27" s="361"/>
      <c r="L27" s="361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61"/>
      <c r="E28" s="361"/>
      <c r="F28" s="361"/>
      <c r="G28" s="361"/>
      <c r="H28" s="361"/>
      <c r="I28" s="361"/>
      <c r="J28" s="361"/>
      <c r="K28" s="361"/>
      <c r="L28" s="361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61"/>
      <c r="E29" s="361"/>
      <c r="F29" s="361"/>
      <c r="G29" s="361"/>
      <c r="H29" s="361"/>
      <c r="I29" s="361"/>
      <c r="J29" s="361"/>
      <c r="K29" s="361"/>
      <c r="L29" s="361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61"/>
      <c r="E30" s="361"/>
      <c r="F30" s="361"/>
      <c r="G30" s="361"/>
      <c r="H30" s="361"/>
      <c r="I30" s="361"/>
      <c r="J30" s="361"/>
      <c r="K30" s="361"/>
      <c r="L30" s="361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62" t="s">
        <v>118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4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JUNE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94" t="s">
        <v>86</v>
      </c>
      <c r="C94" s="294"/>
      <c r="D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</row>
    <row r="95" spans="1:16" ht="12.75" customHeight="1">
      <c r="B95" s="294" t="s">
        <v>87</v>
      </c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55" t="s">
        <v>16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56" t="s">
        <v>88</v>
      </c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224"/>
    </row>
    <row r="100" spans="2:16" ht="12.75" customHeight="1">
      <c r="B100" s="357"/>
      <c r="C100" s="357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8" t="s">
        <v>8</v>
      </c>
      <c r="C114" s="318" t="s">
        <v>13</v>
      </c>
      <c r="D114" s="314" t="s">
        <v>14</v>
      </c>
      <c r="E114" s="370"/>
      <c r="F114" s="370"/>
      <c r="G114" s="370"/>
      <c r="H114" s="370"/>
      <c r="I114" s="370"/>
      <c r="J114" s="370"/>
      <c r="K114" s="370"/>
      <c r="L114" s="315"/>
      <c r="M114" s="318" t="s">
        <v>10</v>
      </c>
      <c r="N114" s="318" t="s">
        <v>11</v>
      </c>
      <c r="O114" s="318" t="s">
        <v>9</v>
      </c>
      <c r="P114" s="228"/>
    </row>
    <row r="115" spans="1:16" s="121" customFormat="1" ht="12.75" customHeight="1">
      <c r="A115" s="221"/>
      <c r="B115" s="368"/>
      <c r="C115" s="369"/>
      <c r="D115" s="371"/>
      <c r="E115" s="372"/>
      <c r="F115" s="372"/>
      <c r="G115" s="372"/>
      <c r="H115" s="372"/>
      <c r="I115" s="372"/>
      <c r="J115" s="372"/>
      <c r="K115" s="372"/>
      <c r="L115" s="373"/>
      <c r="M115" s="368"/>
      <c r="N115" s="368"/>
      <c r="O115" s="368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4" t="s">
        <v>99</v>
      </c>
      <c r="E116" s="374"/>
      <c r="F116" s="374"/>
      <c r="G116" s="374"/>
      <c r="H116" s="374"/>
      <c r="I116" s="374"/>
      <c r="J116" s="374"/>
      <c r="K116" s="374"/>
      <c r="L116" s="374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4" t="s">
        <v>99</v>
      </c>
      <c r="E117" s="374"/>
      <c r="F117" s="374"/>
      <c r="G117" s="374"/>
      <c r="H117" s="374"/>
      <c r="I117" s="374"/>
      <c r="J117" s="374"/>
      <c r="K117" s="374"/>
      <c r="L117" s="374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4" t="s">
        <v>99</v>
      </c>
      <c r="E118" s="374"/>
      <c r="F118" s="374"/>
      <c r="G118" s="374"/>
      <c r="H118" s="374"/>
      <c r="I118" s="374"/>
      <c r="J118" s="374"/>
      <c r="K118" s="374"/>
      <c r="L118" s="374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5"/>
      <c r="C119" s="366"/>
      <c r="D119" s="366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7" t="s">
        <v>26</v>
      </c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  <c r="O121" s="367"/>
      <c r="P121" s="234"/>
    </row>
    <row r="122" spans="1:16" ht="12.75" customHeight="1">
      <c r="B122" s="21" t="str">
        <f>B33</f>
        <v>FAPESP, JUNE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D20:L20"/>
    <mergeCell ref="D30:L30"/>
    <mergeCell ref="D27:L27"/>
    <mergeCell ref="D28:L28"/>
    <mergeCell ref="D29:L29"/>
    <mergeCell ref="B32:O32"/>
    <mergeCell ref="D26:L26"/>
    <mergeCell ref="D24:L24"/>
    <mergeCell ref="D25:L25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6" t="s">
        <v>119</v>
      </c>
      <c r="C4" s="383" t="s">
        <v>120</v>
      </c>
      <c r="D4" s="381" t="s">
        <v>107</v>
      </c>
      <c r="E4" s="382"/>
      <c r="G4" t="e">
        <f>IF(#REF!=0,"",#REF!)</f>
        <v>#REF!</v>
      </c>
    </row>
    <row r="5" spans="2:7" ht="3.75" customHeight="1">
      <c r="B5" s="387"/>
      <c r="C5" s="384"/>
      <c r="D5" s="194"/>
      <c r="E5" s="192"/>
    </row>
    <row r="6" spans="2:7" ht="37.5" customHeight="1">
      <c r="B6" s="387"/>
      <c r="C6" s="384"/>
      <c r="D6" s="195" t="s">
        <v>108</v>
      </c>
      <c r="E6" s="242" t="s">
        <v>12</v>
      </c>
      <c r="F6" s="380"/>
    </row>
    <row r="7" spans="2:7" s="9" customFormat="1" ht="39" customHeight="1">
      <c r="B7" s="387"/>
      <c r="C7" s="384"/>
      <c r="D7" s="236" t="s">
        <v>110</v>
      </c>
      <c r="E7" s="184" t="str">
        <f>TRAN!D12</f>
        <v/>
      </c>
      <c r="F7" s="380"/>
    </row>
    <row r="8" spans="2:7" s="9" customFormat="1" ht="39" customHeight="1">
      <c r="B8" s="387"/>
      <c r="C8" s="384"/>
      <c r="D8" s="236" t="s">
        <v>109</v>
      </c>
      <c r="E8" s="184" t="str">
        <f>DIP!D12</f>
        <v/>
      </c>
      <c r="F8" s="380"/>
    </row>
    <row r="9" spans="2:7" s="9" customFormat="1" ht="39" customHeight="1" thickBot="1">
      <c r="B9" s="387"/>
      <c r="C9" s="384"/>
      <c r="D9" s="248" t="s">
        <v>113</v>
      </c>
      <c r="E9" s="249" t="str">
        <f>STB!D12</f>
        <v/>
      </c>
      <c r="F9" s="380"/>
    </row>
    <row r="10" spans="2:7" s="9" customFormat="1" ht="30.75" customHeight="1">
      <c r="B10" s="387"/>
      <c r="C10" s="384"/>
      <c r="D10" s="196" t="s">
        <v>12</v>
      </c>
      <c r="E10" s="250" t="str">
        <f>IF(SUM(E7:E9)=0,"",SUM(E7:E9))</f>
        <v/>
      </c>
      <c r="F10" s="380"/>
    </row>
    <row r="11" spans="2:7" s="9" customFormat="1" ht="12" customHeight="1">
      <c r="B11" s="388"/>
      <c r="C11" s="385"/>
      <c r="D11" s="91" t="str">
        <f>DIP!B47</f>
        <v>FAPESP, JUNE 2012</v>
      </c>
      <c r="E11" s="91"/>
      <c r="F11" s="380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2012-06-18T14:18:49Z</dcterms:modified>
  <cp:category>Planilha do Microsoft Excel</cp:category>
</cp:coreProperties>
</file>