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GAIC\FORMULARIOS\2018\AGOSTO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RTB'!$Q$14:$R$96</definedName>
    <definedName name="_3162_1" localSheetId="0">'PLANILHA CÁLCULO RTB'!$P$13:$P$106</definedName>
    <definedName name="_3162_2" localSheetId="0">'PLANILHA CÁLCULO RTB'!$T$2:$U$61</definedName>
    <definedName name="_3162_3" localSheetId="0">'PLANILHA CÁLCULO RTB'!$P$19:$R$124</definedName>
    <definedName name="_3162_4" localSheetId="0">'PLANILHA CÁLCULO RTB'!$Q$16:$S$123</definedName>
    <definedName name="_7798" localSheetId="0">'PLANILHA CÁLCULO RTB'!$S$10:$T$118</definedName>
    <definedName name="_xlnm.Print_Area" localSheetId="0">'PLANILHA CÁLCULO RTB'!$B$1:$L$65</definedName>
    <definedName name="BEPE">'PLANILHA CÁLCULO RTB'!$Q$3:$R$13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U10" i="1"/>
  <c r="S7" i="1"/>
  <c r="S6" i="1"/>
  <c r="S5" i="1"/>
  <c r="S4" i="1"/>
  <c r="S3" i="1"/>
  <c r="S10" i="1" l="1"/>
  <c r="S8" i="1"/>
  <c r="S9" i="1"/>
  <c r="S11" i="1"/>
  <c r="F61" i="1"/>
  <c r="F53" i="1"/>
  <c r="F45" i="1"/>
  <c r="F37" i="1"/>
  <c r="F29" i="1"/>
  <c r="F21" i="1"/>
  <c r="J16" i="1"/>
  <c r="E61" i="1" s="1"/>
  <c r="E37" i="1" l="1"/>
  <c r="E29" i="1"/>
  <c r="E45" i="1"/>
  <c r="E21" i="1"/>
  <c r="K19" i="1" s="1"/>
  <c r="K27" i="1" s="1"/>
  <c r="I31" i="1" s="1"/>
  <c r="E53" i="1"/>
  <c r="K35" i="1" l="1"/>
  <c r="K43" i="1" s="1"/>
  <c r="I23" i="1"/>
  <c r="I39" i="1" l="1"/>
  <c r="K51" i="1"/>
  <c r="I47" i="1"/>
  <c r="K59" i="1" l="1"/>
  <c r="I63" i="1" s="1"/>
  <c r="I55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<sst xmlns="http://schemas.openxmlformats.org/spreadsheetml/2006/main" count="98" uniqueCount="58">
  <si>
    <t>MODALIDADE</t>
  </si>
  <si>
    <t>VALOR BOLSA</t>
  </si>
  <si>
    <t>DÓLAR AMERICANO</t>
  </si>
  <si>
    <t>INICIAÇÃO CIENTÍFICA</t>
  </si>
  <si>
    <t>DÓLAR AUSTRALIANO</t>
  </si>
  <si>
    <t>MESTRADO I</t>
  </si>
  <si>
    <t>DÓLAR CANADENSE</t>
  </si>
  <si>
    <t>MESTRADO II</t>
  </si>
  <si>
    <t>PLANILHA DE CÁLCULO PARA MANUTENÇÃO MENSAL NO EXTERIOR COM  RESERVA TÉCNICA</t>
  </si>
  <si>
    <t>EURO</t>
  </si>
  <si>
    <t>DOUTORADO I</t>
  </si>
  <si>
    <r>
      <t xml:space="preserve">Os valores em moeda estrangeira, pagos no Brasil, serão convertidos em “REAIS” pela cotação divulgada pelo Banco Central na data anterior ao pagamento, utilize os "links" para os valores da </t>
    </r>
    <r>
      <rPr>
        <b/>
        <sz val="11"/>
        <color rgb="FFFF0000"/>
        <rFont val="Tahoma"/>
        <family val="2"/>
      </rPr>
      <t>BOLSA BEPE</t>
    </r>
    <r>
      <rPr>
        <sz val="11"/>
        <color rgb="FFFF0000"/>
        <rFont val="Tahoma"/>
        <family val="2"/>
      </rPr>
      <t xml:space="preserve"> e para o </t>
    </r>
    <r>
      <rPr>
        <b/>
        <sz val="11"/>
        <color rgb="FFFF0000"/>
        <rFont val="Tahoma"/>
        <family val="2"/>
      </rPr>
      <t>Banco Central</t>
    </r>
    <r>
      <rPr>
        <sz val="11"/>
        <color rgb="FFFF0000"/>
        <rFont val="Tahoma"/>
        <family val="2"/>
      </rPr>
      <t>.</t>
    </r>
  </si>
  <si>
    <t>FRANCO SUIÇO</t>
  </si>
  <si>
    <t>DOUTORADO II</t>
  </si>
  <si>
    <t>IENE</t>
  </si>
  <si>
    <t>DOUTORADO DIRETO I</t>
  </si>
  <si>
    <t>LIBRA ESTERLINA</t>
  </si>
  <si>
    <t>DOUTORADO DIRETO II</t>
  </si>
  <si>
    <t xml:space="preserve">  NOME DO BOLSISTA:</t>
  </si>
  <si>
    <t>DOUTORADO DIRETO III</t>
  </si>
  <si>
    <t>DOUTORADO DIRETO IV</t>
  </si>
  <si>
    <t xml:space="preserve">  PROCESSO: </t>
  </si>
  <si>
    <t xml:space="preserve">MODALIDADE DA BOLSA: </t>
  </si>
  <si>
    <t>PÓS-DOUTORADO</t>
  </si>
  <si>
    <t xml:space="preserve">  O VALOR DA MANUTENÇÃO DEPENDE DA LOCALIDADE:</t>
  </si>
  <si>
    <t xml:space="preserve">VALOR REFERÊNCIA BOLSA BEPE: </t>
  </si>
  <si>
    <t xml:space="preserve">  CONSULTE O VALOR NA PÁGINA: </t>
  </si>
  <si>
    <t>MENSALIDADE:</t>
  </si>
  <si>
    <t xml:space="preserve">MÊS </t>
  </si>
  <si>
    <r>
      <t xml:space="preserve">CÂMBIO </t>
    </r>
    <r>
      <rPr>
        <b/>
        <sz val="10"/>
        <color indexed="10"/>
        <rFont val="Calibri"/>
        <family val="2"/>
        <scheme val="minor"/>
      </rPr>
      <t>(INFORME A SIGLA DA MOEDA E O VALOR DE SUA TAXA EM REAIS)</t>
    </r>
  </si>
  <si>
    <t>MOEDA</t>
  </si>
  <si>
    <t>TAXA:</t>
  </si>
  <si>
    <t>DIFERENÇA RT:</t>
  </si>
  <si>
    <t>MENSALIDADE CONVERTIDA:</t>
  </si>
  <si>
    <t>DIFERENÇA CONVERTIDA PARA REAIS QUE PODE SER  UTILIZADA PELA  RESERVA TÉCNICA:</t>
  </si>
  <si>
    <t>DIFERENÇA  CONVERTIDA  PARA  REAIS  QUE PODE SER  UTILIZADA PELA  RESERVA TÉCNICA:</t>
  </si>
  <si>
    <t>EXEMPLO DE COTAÇÕES NO BANCO CENTRAL PARA TODAS A MOEDAS</t>
  </si>
  <si>
    <r>
      <t>ESSES  VALORES  SÃO  DO  DIA</t>
    </r>
    <r>
      <rPr>
        <b/>
        <sz val="11"/>
        <color rgb="FFFF0000"/>
        <rFont val="Calibri"/>
        <family val="2"/>
        <scheme val="minor"/>
      </rPr>
      <t xml:space="preserve"> 29/04/2015</t>
    </r>
    <r>
      <rPr>
        <b/>
        <sz val="11"/>
        <color theme="1"/>
        <rFont val="Calibri"/>
        <family val="2"/>
        <scheme val="minor"/>
      </rPr>
      <t>, PARA  NOVA  CONSULTA  UTILIZE  O LINK DO BANCO CENTRAL NO</t>
    </r>
  </si>
  <si>
    <t xml:space="preserve"> DÓLAR DOS ESTADOS UNIDOS</t>
  </si>
  <si>
    <t>DÓLAR AUSTRALINO</t>
  </si>
  <si>
    <t>DD 1</t>
  </si>
  <si>
    <t>DD 2</t>
  </si>
  <si>
    <t>DD 3</t>
  </si>
  <si>
    <t>DD 4</t>
  </si>
  <si>
    <t>PD</t>
  </si>
  <si>
    <t>IC</t>
  </si>
  <si>
    <t>MS 1</t>
  </si>
  <si>
    <t>DR 1</t>
  </si>
  <si>
    <t>DR 2</t>
  </si>
  <si>
    <t>Valores vigentes a partir de 01/09/2018</t>
  </si>
  <si>
    <t>Iniciação Científica (IC)</t>
  </si>
  <si>
    <t>Mestrado I (MS-I) e Doutorado Direto I (DD I)</t>
  </si>
  <si>
    <t>Mestrado II (MS-II) e Doutorado Direto II (DD II)</t>
  </si>
  <si>
    <t>Doutorado I (DR-I) e Doutorado Direto III (DD III)</t>
  </si>
  <si>
    <t>Doutorado II (DR-II) e Doutorado Direto IV (DD-IV)</t>
  </si>
  <si>
    <t>Pós-Doutorado (PD-BR)</t>
  </si>
  <si>
    <t xml:space="preserve">Capacitação de recursos humanos de apoio à pesquisa </t>
  </si>
  <si>
    <t>FAPESP,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</si>
</sst>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0.5"/>
      <color rgb="FFFF0000"/>
      <name val="Tahoma"/>
      <family val="2"/>
    </font>
    <font>
      <sz val="11"/>
      <color rgb="FF0C03C3"/>
      <name val="Calibri"/>
      <family val="2"/>
      <scheme val="minor"/>
    </font>
    <font>
      <b/>
      <u/>
      <sz val="11"/>
      <color rgb="FF0C03C3"/>
      <name val="Calibri"/>
      <family val="2"/>
      <scheme val="minor"/>
    </font>
    <font>
      <u/>
      <sz val="10"/>
      <color rgb="FF0C03C3"/>
      <name val="Tahoma"/>
      <family val="2"/>
    </font>
    <font>
      <u/>
      <sz val="10"/>
      <color rgb="FF0000FF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rgb="FF0000FF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2"/>
      <color rgb="FF0C03C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3" fillId="0" borderId="0" xfId="0" applyFont="1" applyAlignment="1"/>
    <xf numFmtId="0" fontId="3" fillId="0" borderId="0" xfId="0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8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8" fontId="9" fillId="0" borderId="0" xfId="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8" fontId="9" fillId="0" borderId="7" xfId="2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Border="1"/>
    <xf numFmtId="8" fontId="0" fillId="0" borderId="0" xfId="0" applyNumberForma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8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0" fillId="0" borderId="0" xfId="0" applyNumberFormat="1" applyBorder="1" applyAlignment="1" applyProtection="1">
      <alignment vertical="center"/>
    </xf>
    <xf numFmtId="8" fontId="1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center"/>
    </xf>
    <xf numFmtId="6" fontId="9" fillId="0" borderId="0" xfId="2" applyNumberFormat="1" applyFont="1" applyBorder="1" applyAlignment="1" applyProtection="1">
      <alignment horizontal="center" vertical="center"/>
    </xf>
    <xf numFmtId="164" fontId="9" fillId="0" borderId="4" xfId="1" applyNumberFormat="1" applyFont="1" applyBorder="1" applyAlignment="1" applyProtection="1">
      <alignment horizontal="center" vertical="center"/>
      <protection locked="0"/>
    </xf>
    <xf numFmtId="0" fontId="8" fillId="0" borderId="0" xfId="3" applyAlignment="1"/>
    <xf numFmtId="0" fontId="0" fillId="3" borderId="0" xfId="0" applyFill="1"/>
    <xf numFmtId="0" fontId="8" fillId="0" borderId="0" xfId="3"/>
    <xf numFmtId="0" fontId="2" fillId="0" borderId="0" xfId="0" applyFont="1"/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4" fontId="9" fillId="0" borderId="4" xfId="0" applyNumberFormat="1" applyFont="1" applyBorder="1" applyAlignment="1" applyProtection="1">
      <alignment horizontal="center" vertical="center"/>
      <protection hidden="1"/>
    </xf>
    <xf numFmtId="40" fontId="9" fillId="0" borderId="4" xfId="2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/>
    <xf numFmtId="0" fontId="0" fillId="0" borderId="0" xfId="0" applyFont="1"/>
    <xf numFmtId="0" fontId="0" fillId="0" borderId="0" xfId="0" applyFont="1" applyAlignment="1" applyProtection="1">
      <alignment vertical="center"/>
    </xf>
    <xf numFmtId="0" fontId="9" fillId="0" borderId="0" xfId="0" applyFont="1" applyAlignment="1">
      <alignment horizontal="left" vertical="top"/>
    </xf>
    <xf numFmtId="0" fontId="27" fillId="0" borderId="0" xfId="0" applyFont="1" applyAlignment="1" applyProtection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27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30" fillId="0" borderId="0" xfId="0" applyFont="1" applyAlignment="1" applyProtection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/>
    <xf numFmtId="0" fontId="32" fillId="0" borderId="0" xfId="0" applyFont="1" applyBorder="1" applyAlignment="1">
      <alignment vertical="center" wrapText="1"/>
    </xf>
    <xf numFmtId="8" fontId="32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0" fontId="24" fillId="0" borderId="8" xfId="0" applyFont="1" applyBorder="1" applyAlignment="1" applyProtection="1">
      <alignment horizontal="left"/>
    </xf>
    <xf numFmtId="0" fontId="0" fillId="0" borderId="9" xfId="0" applyFont="1" applyBorder="1"/>
    <xf numFmtId="0" fontId="0" fillId="0" borderId="10" xfId="0" applyFont="1" applyBorder="1"/>
    <xf numFmtId="0" fontId="0" fillId="0" borderId="5" xfId="0" applyFont="1" applyBorder="1"/>
    <xf numFmtId="0" fontId="9" fillId="0" borderId="0" xfId="0" applyFont="1" applyBorder="1" applyAlignment="1">
      <alignment vertical="center"/>
    </xf>
    <xf numFmtId="0" fontId="0" fillId="0" borderId="6" xfId="0" applyFont="1" applyBorder="1"/>
    <xf numFmtId="0" fontId="2" fillId="0" borderId="1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6" fillId="0" borderId="11" xfId="3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8" fontId="0" fillId="4" borderId="0" xfId="0" applyNumberFormat="1" applyFill="1" applyBorder="1" applyAlignment="1">
      <alignment vertical="top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8" fontId="9" fillId="0" borderId="2" xfId="2" applyNumberFormat="1" applyFont="1" applyBorder="1" applyAlignment="1" applyProtection="1">
      <alignment horizontal="center" vertical="center" shrinkToFit="1"/>
      <protection hidden="1"/>
    </xf>
    <xf numFmtId="8" fontId="9" fillId="0" borderId="1" xfId="2" applyNumberFormat="1" applyFont="1" applyBorder="1" applyAlignment="1" applyProtection="1">
      <alignment horizontal="center" vertical="center" shrinkToFit="1"/>
      <protection hidden="1"/>
    </xf>
    <xf numFmtId="8" fontId="9" fillId="0" borderId="2" xfId="2" applyNumberFormat="1" applyFont="1" applyBorder="1" applyAlignment="1" applyProtection="1">
      <alignment horizontal="center" vertical="center"/>
      <protection hidden="1"/>
    </xf>
    <xf numFmtId="8" fontId="9" fillId="0" borderId="1" xfId="2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 vertical="center"/>
    </xf>
    <xf numFmtId="0" fontId="24" fillId="0" borderId="6" xfId="0" applyFont="1" applyBorder="1" applyAlignment="1" applyProtection="1">
      <alignment horizontal="right" vertical="center"/>
    </xf>
    <xf numFmtId="0" fontId="22" fillId="0" borderId="4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8" fillId="0" borderId="2" xfId="0" applyFont="1" applyBorder="1" applyAlignment="1" applyProtection="1">
      <alignment horizontal="center" vertical="center" shrinkToFit="1"/>
      <protection locked="0" hidden="1"/>
    </xf>
    <xf numFmtId="0" fontId="28" fillId="0" borderId="1" xfId="0" applyFont="1" applyBorder="1" applyAlignment="1" applyProtection="1">
      <alignment horizontal="center" vertical="center" shrinkToFit="1"/>
      <protection locked="0" hidden="1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9" fillId="0" borderId="9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left"/>
      <protection locked="0" hidden="1"/>
    </xf>
    <xf numFmtId="0" fontId="22" fillId="0" borderId="3" xfId="0" applyFont="1" applyBorder="1" applyAlignment="1" applyProtection="1">
      <alignment horizontal="left"/>
      <protection locked="0" hidden="1"/>
    </xf>
    <xf numFmtId="0" fontId="22" fillId="0" borderId="1" xfId="0" applyFont="1" applyBorder="1" applyAlignment="1" applyProtection="1">
      <alignment horizontal="left"/>
      <protection locked="0" hidden="1"/>
    </xf>
    <xf numFmtId="1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2" xfId="1" applyNumberFormat="1" applyFont="1" applyBorder="1" applyAlignment="1" applyProtection="1">
      <alignment horizontal="center" vertical="center"/>
      <protection locked="0" hidden="1"/>
    </xf>
    <xf numFmtId="3" fontId="9" fillId="0" borderId="3" xfId="1" applyNumberFormat="1" applyFont="1" applyBorder="1" applyAlignment="1" applyProtection="1">
      <alignment horizontal="center" vertical="center"/>
      <protection locked="0" hidden="1"/>
    </xf>
    <xf numFmtId="3" fontId="9" fillId="0" borderId="1" xfId="1" applyNumberFormat="1" applyFont="1" applyBorder="1" applyAlignment="1" applyProtection="1">
      <alignment horizontal="center" vertical="center"/>
      <protection locked="0" hidden="1"/>
    </xf>
    <xf numFmtId="8" fontId="9" fillId="0" borderId="2" xfId="1" applyNumberFormat="1" applyFont="1" applyBorder="1" applyAlignment="1" applyProtection="1">
      <alignment horizontal="center" vertical="center"/>
      <protection hidden="1"/>
    </xf>
    <xf numFmtId="8" fontId="9" fillId="0" borderId="3" xfId="1" applyNumberFormat="1" applyFont="1" applyBorder="1" applyAlignment="1" applyProtection="1">
      <alignment horizontal="center" vertical="center"/>
      <protection hidden="1"/>
    </xf>
    <xf numFmtId="8" fontId="9" fillId="0" borderId="1" xfId="1" applyNumberFormat="1" applyFont="1" applyBorder="1" applyAlignment="1" applyProtection="1">
      <alignment horizontal="center" vertical="center"/>
      <protection hidden="1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7C80"/>
      <color rgb="FFFF9966"/>
      <color rgb="FF0000FF"/>
      <color rgb="FF0C03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://www4.bcb.gov.br/pec/conversao/conversao.asp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hyperlink" Target="http://www.fapesp.br/7798" TargetMode="External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hyperlink" Target="#Plan1!A1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142875</xdr:rowOff>
    </xdr:from>
    <xdr:ext cx="2238375" cy="742950"/>
    <xdr:pic>
      <xdr:nvPicPr>
        <xdr:cNvPr id="2" name="Imagem 1" descr="MARCAFAPESP_4.8cm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42875"/>
          <a:ext cx="2238375" cy="7429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93</xdr:row>
      <xdr:rowOff>28575</xdr:rowOff>
    </xdr:from>
    <xdr:to>
      <xdr:col>10</xdr:col>
      <xdr:colOff>657225</xdr:colOff>
      <xdr:row>100</xdr:row>
      <xdr:rowOff>104775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478375"/>
          <a:ext cx="762952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38100</xdr:rowOff>
    </xdr:from>
    <xdr:to>
      <xdr:col>10</xdr:col>
      <xdr:colOff>638175</xdr:colOff>
      <xdr:row>110</xdr:row>
      <xdr:rowOff>114300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202400"/>
          <a:ext cx="761047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19050</xdr:rowOff>
    </xdr:from>
    <xdr:to>
      <xdr:col>10</xdr:col>
      <xdr:colOff>657225</xdr:colOff>
      <xdr:row>120</xdr:row>
      <xdr:rowOff>104775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088350"/>
          <a:ext cx="7629525" cy="1419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</xdr:colOff>
      <xdr:row>123</xdr:row>
      <xdr:rowOff>28575</xdr:rowOff>
    </xdr:from>
    <xdr:to>
      <xdr:col>10</xdr:col>
      <xdr:colOff>628649</xdr:colOff>
      <xdr:row>130</xdr:row>
      <xdr:rowOff>104775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23193375"/>
          <a:ext cx="759142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132</xdr:row>
      <xdr:rowOff>66675</xdr:rowOff>
    </xdr:from>
    <xdr:to>
      <xdr:col>10</xdr:col>
      <xdr:colOff>628650</xdr:colOff>
      <xdr:row>139</xdr:row>
      <xdr:rowOff>142875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564975"/>
          <a:ext cx="759142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142</xdr:row>
      <xdr:rowOff>19050</xdr:rowOff>
    </xdr:from>
    <xdr:to>
      <xdr:col>10</xdr:col>
      <xdr:colOff>619125</xdr:colOff>
      <xdr:row>149</xdr:row>
      <xdr:rowOff>95250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12850"/>
          <a:ext cx="757237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152</xdr:row>
      <xdr:rowOff>9525</xdr:rowOff>
    </xdr:from>
    <xdr:to>
      <xdr:col>10</xdr:col>
      <xdr:colOff>609600</xdr:colOff>
      <xdr:row>159</xdr:row>
      <xdr:rowOff>85725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08325"/>
          <a:ext cx="7562850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209550</xdr:colOff>
      <xdr:row>89</xdr:row>
      <xdr:rowOff>171450</xdr:rowOff>
    </xdr:from>
    <xdr:to>
      <xdr:col>10</xdr:col>
      <xdr:colOff>638175</xdr:colOff>
      <xdr:row>91</xdr:row>
      <xdr:rowOff>47625</xdr:rowOff>
    </xdr:to>
    <xdr:pic>
      <xdr:nvPicPr>
        <xdr:cNvPr id="27" name="Imagem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668750"/>
          <a:ext cx="1276350" cy="257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</xdr:col>
      <xdr:colOff>266700</xdr:colOff>
      <xdr:row>15</xdr:row>
      <xdr:rowOff>19050</xdr:rowOff>
    </xdr:from>
    <xdr:to>
      <xdr:col>4</xdr:col>
      <xdr:colOff>876300</xdr:colOff>
      <xdr:row>15</xdr:row>
      <xdr:rowOff>180975</xdr:rowOff>
    </xdr:to>
    <xdr:pic>
      <xdr:nvPicPr>
        <xdr:cNvPr id="14" name="Imagem 1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752725"/>
          <a:ext cx="14382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14</xdr:row>
      <xdr:rowOff>38100</xdr:rowOff>
    </xdr:from>
    <xdr:to>
      <xdr:col>6</xdr:col>
      <xdr:colOff>904875</xdr:colOff>
      <xdr:row>16</xdr:row>
      <xdr:rowOff>9525</xdr:rowOff>
    </xdr:to>
    <xdr:pic>
      <xdr:nvPicPr>
        <xdr:cNvPr id="13" name="Imagem 12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390900"/>
          <a:ext cx="9144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_4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3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showRowColHeaders="0" tabSelected="1" workbookViewId="0"/>
  </sheetViews>
  <sheetFormatPr defaultColWidth="0" defaultRowHeight="15" zeroHeight="1" x14ac:dyDescent="0.25"/>
  <cols>
    <col min="1" max="1" width="4.140625" customWidth="1"/>
    <col min="2" max="2" width="15.140625" customWidth="1"/>
    <col min="3" max="3" width="11.5703125" customWidth="1"/>
    <col min="4" max="4" width="12.42578125" customWidth="1"/>
    <col min="5" max="5" width="14.28515625" customWidth="1"/>
    <col min="6" max="6" width="2.7109375" customWidth="1"/>
    <col min="7" max="7" width="15.5703125" customWidth="1"/>
    <col min="8" max="8" width="17.42578125" customWidth="1"/>
    <col min="9" max="9" width="2.28515625" customWidth="1"/>
    <col min="10" max="11" width="12.7109375" customWidth="1"/>
    <col min="12" max="12" width="2.42578125" customWidth="1"/>
    <col min="13" max="13" width="3.7109375" customWidth="1"/>
    <col min="14" max="14" width="12" hidden="1"/>
    <col min="15" max="15" width="9.140625" hidden="1"/>
    <col min="16" max="16" width="50.140625" hidden="1"/>
    <col min="17" max="17" width="20.7109375" hidden="1"/>
    <col min="18" max="18" width="15.85546875" hidden="1"/>
    <col min="19" max="19" width="29.85546875" hidden="1"/>
    <col min="20" max="20" width="5.140625" hidden="1"/>
    <col min="21" max="21" width="10.7109375" hidden="1"/>
    <col min="22" max="24" width="9.140625" hidden="1"/>
    <col min="25" max="25" width="40.42578125" style="102" hidden="1"/>
    <col min="26" max="27" width="10.5703125" style="102" hidden="1"/>
    <col min="28" max="16384" width="9.140625" hidden="1"/>
  </cols>
  <sheetData>
    <row r="1" spans="1:27" ht="19.5" customHeight="1" x14ac:dyDescent="0.25">
      <c r="A1" s="61"/>
      <c r="D1" s="65"/>
      <c r="P1" s="40"/>
      <c r="Q1" s="40"/>
      <c r="R1" s="40"/>
    </row>
    <row r="2" spans="1:27" ht="19.5" customHeight="1" x14ac:dyDescent="0.25">
      <c r="B2" s="5"/>
      <c r="C2" s="6"/>
      <c r="D2" s="5"/>
      <c r="E2" s="64"/>
      <c r="F2" s="5"/>
      <c r="G2" s="5"/>
      <c r="H2" s="5"/>
      <c r="I2" s="5"/>
      <c r="J2" s="5"/>
      <c r="K2" s="5"/>
      <c r="L2" s="6"/>
      <c r="M2" s="6"/>
      <c r="N2" s="5"/>
      <c r="O2" s="5"/>
      <c r="P2" s="41"/>
      <c r="Q2" s="42" t="s">
        <v>0</v>
      </c>
      <c r="R2" s="43" t="s">
        <v>1</v>
      </c>
      <c r="S2" s="5"/>
      <c r="T2" s="8"/>
      <c r="U2" s="8"/>
      <c r="V2" s="8"/>
    </row>
    <row r="3" spans="1:27" ht="19.5" customHeight="1" x14ac:dyDescent="0.25">
      <c r="B3" s="5"/>
      <c r="C3" s="6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  <c r="P3" s="44" t="s">
        <v>2</v>
      </c>
      <c r="Q3" s="46" t="s">
        <v>3</v>
      </c>
      <c r="R3" s="55">
        <v>695.7</v>
      </c>
      <c r="S3" s="54" t="str">
        <f>IF(R3=U3,"SIM","NOT")</f>
        <v>SIM</v>
      </c>
      <c r="T3" s="8" t="s">
        <v>45</v>
      </c>
      <c r="U3" s="14">
        <v>695.7</v>
      </c>
      <c r="V3" s="8"/>
      <c r="Y3" s="103"/>
      <c r="Z3" s="104"/>
      <c r="AA3" s="104"/>
    </row>
    <row r="4" spans="1:27" ht="19.5" customHeight="1" x14ac:dyDescent="0.25">
      <c r="B4" s="5"/>
      <c r="C4" s="6"/>
      <c r="E4" s="66"/>
      <c r="F4" s="5"/>
      <c r="G4" s="59"/>
      <c r="H4" s="5"/>
      <c r="I4" s="5"/>
      <c r="J4" s="5"/>
      <c r="K4" s="5"/>
      <c r="L4" s="6"/>
      <c r="M4" s="6"/>
      <c r="N4" s="4"/>
      <c r="O4" s="5"/>
      <c r="P4" s="45" t="s">
        <v>4</v>
      </c>
      <c r="Q4" s="47" t="s">
        <v>5</v>
      </c>
      <c r="R4" s="48">
        <v>2043</v>
      </c>
      <c r="S4" s="54" t="str">
        <f t="shared" ref="S4:S12" si="0">IF(R4=U4,"SIM","NOT")</f>
        <v>SIM</v>
      </c>
      <c r="T4" s="8" t="s">
        <v>46</v>
      </c>
      <c r="U4" s="14">
        <v>2043</v>
      </c>
      <c r="V4" s="8"/>
      <c r="Y4" s="103"/>
      <c r="Z4" s="104"/>
      <c r="AA4" s="104"/>
    </row>
    <row r="5" spans="1:27" ht="19.5" customHeight="1" x14ac:dyDescent="0.25">
      <c r="B5" s="5"/>
      <c r="C5" s="6"/>
      <c r="D5" s="5"/>
      <c r="E5" s="5"/>
      <c r="F5" s="5"/>
      <c r="G5" s="5"/>
      <c r="H5" s="5"/>
      <c r="I5" s="5"/>
      <c r="J5" s="5"/>
      <c r="K5" s="5"/>
      <c r="L5" s="6"/>
      <c r="M5" s="6"/>
      <c r="N5" s="5"/>
      <c r="O5" s="5"/>
      <c r="P5" s="45" t="s">
        <v>6</v>
      </c>
      <c r="Q5" s="49" t="s">
        <v>7</v>
      </c>
      <c r="R5" s="50">
        <v>2168.6999999999998</v>
      </c>
      <c r="S5" s="54" t="str">
        <f t="shared" si="0"/>
        <v>SIM</v>
      </c>
      <c r="T5" s="8" t="s">
        <v>46</v>
      </c>
      <c r="U5" s="14">
        <v>2168.6999999999998</v>
      </c>
      <c r="V5" s="8"/>
      <c r="Y5" s="103"/>
      <c r="Z5" s="104"/>
      <c r="AA5" s="104"/>
    </row>
    <row r="6" spans="1:27" ht="19.5" customHeight="1" x14ac:dyDescent="0.25">
      <c r="B6" s="18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4" t="s">
        <v>9</v>
      </c>
      <c r="Q6" s="49" t="s">
        <v>10</v>
      </c>
      <c r="R6" s="50">
        <v>3010.8</v>
      </c>
      <c r="S6" s="54" t="str">
        <f t="shared" si="0"/>
        <v>SIM</v>
      </c>
      <c r="T6" s="8" t="s">
        <v>47</v>
      </c>
      <c r="U6" s="14">
        <v>3010.8</v>
      </c>
      <c r="V6" s="38"/>
      <c r="Y6" s="103"/>
      <c r="Z6" s="104"/>
      <c r="AA6" s="104"/>
    </row>
    <row r="7" spans="1:27" ht="19.5" customHeight="1" x14ac:dyDescent="0.25">
      <c r="B7" s="118" t="s">
        <v>11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3"/>
      <c r="N7" s="3"/>
      <c r="O7" s="3"/>
      <c r="P7" t="s">
        <v>12</v>
      </c>
      <c r="Q7" s="49" t="s">
        <v>13</v>
      </c>
      <c r="R7" s="50">
        <v>3726.3</v>
      </c>
      <c r="S7" s="54" t="str">
        <f t="shared" si="0"/>
        <v>SIM</v>
      </c>
      <c r="T7" s="8" t="s">
        <v>48</v>
      </c>
      <c r="U7" s="14">
        <v>3726.3</v>
      </c>
      <c r="V7" s="38"/>
      <c r="Y7" s="103"/>
      <c r="Z7" s="104"/>
      <c r="AA7" s="104"/>
    </row>
    <row r="8" spans="1:27" ht="19.5" customHeight="1" x14ac:dyDescent="0.25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35"/>
      <c r="N8" s="35"/>
      <c r="O8" s="3"/>
      <c r="P8" s="51" t="s">
        <v>14</v>
      </c>
      <c r="Q8" s="49" t="s">
        <v>15</v>
      </c>
      <c r="R8" s="48">
        <v>2043</v>
      </c>
      <c r="S8" s="54" t="str">
        <f t="shared" si="0"/>
        <v>SIM</v>
      </c>
      <c r="T8" s="38" t="s">
        <v>40</v>
      </c>
      <c r="U8" s="14">
        <v>2043</v>
      </c>
      <c r="V8" s="38"/>
      <c r="Y8" s="103"/>
      <c r="Z8" s="104"/>
      <c r="AA8" s="104"/>
    </row>
    <row r="9" spans="1:27" ht="19.5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51" t="s">
        <v>16</v>
      </c>
      <c r="Q9" s="49" t="s">
        <v>17</v>
      </c>
      <c r="R9" s="48">
        <v>2168.6999999999998</v>
      </c>
      <c r="S9" s="54" t="str">
        <f t="shared" si="0"/>
        <v>SIM</v>
      </c>
      <c r="T9" s="38" t="s">
        <v>41</v>
      </c>
      <c r="U9" s="14">
        <v>2168.6999999999998</v>
      </c>
      <c r="V9" s="38"/>
    </row>
    <row r="10" spans="1:27" s="17" customFormat="1" ht="20.100000000000001" customHeight="1" x14ac:dyDescent="0.25">
      <c r="B10" s="98" t="s">
        <v>18</v>
      </c>
      <c r="C10" s="70"/>
      <c r="D10" s="141"/>
      <c r="E10" s="142"/>
      <c r="F10" s="142"/>
      <c r="G10" s="142"/>
      <c r="H10" s="142"/>
      <c r="I10" s="142"/>
      <c r="J10" s="142"/>
      <c r="K10" s="142"/>
      <c r="L10" s="143"/>
      <c r="M10" s="2"/>
      <c r="N10" s="2"/>
      <c r="P10" s="52"/>
      <c r="Q10" s="49" t="s">
        <v>19</v>
      </c>
      <c r="R10" s="48">
        <v>3010.8</v>
      </c>
      <c r="S10" s="54" t="str">
        <f t="shared" si="0"/>
        <v>SIM</v>
      </c>
      <c r="T10" s="38" t="s">
        <v>42</v>
      </c>
      <c r="U10" s="116">
        <f>U6</f>
        <v>3010.8</v>
      </c>
      <c r="V10" s="38"/>
      <c r="Y10" s="105"/>
      <c r="Z10" s="105"/>
      <c r="AA10" s="105"/>
    </row>
    <row r="11" spans="1:27" ht="18.75" customHeight="1" x14ac:dyDescent="0.25">
      <c r="B11" s="69"/>
      <c r="C11" s="71"/>
      <c r="D11" s="72"/>
      <c r="E11" s="72"/>
      <c r="F11" s="72"/>
      <c r="G11" s="72"/>
      <c r="H11" s="72"/>
      <c r="I11" s="72"/>
      <c r="J11" s="72"/>
      <c r="K11" s="73"/>
      <c r="L11" s="2"/>
      <c r="M11" s="2"/>
      <c r="N11" s="2"/>
      <c r="O11" s="2"/>
      <c r="P11" s="53"/>
      <c r="Q11" s="49" t="s">
        <v>20</v>
      </c>
      <c r="R11" s="48">
        <v>3726.3</v>
      </c>
      <c r="S11" s="54" t="str">
        <f t="shared" si="0"/>
        <v>SIM</v>
      </c>
      <c r="T11" s="38" t="s">
        <v>43</v>
      </c>
      <c r="U11" s="14">
        <v>3726.3</v>
      </c>
      <c r="V11" s="38"/>
    </row>
    <row r="12" spans="1:27" ht="20.100000000000001" customHeight="1" x14ac:dyDescent="0.25">
      <c r="B12" s="98" t="s">
        <v>21</v>
      </c>
      <c r="C12" s="132"/>
      <c r="D12" s="132"/>
      <c r="E12" s="72"/>
      <c r="F12" s="72"/>
      <c r="G12" s="130" t="s">
        <v>22</v>
      </c>
      <c r="H12" s="131"/>
      <c r="I12" s="144"/>
      <c r="J12" s="145"/>
      <c r="K12" s="145"/>
      <c r="L12" s="146"/>
      <c r="M12" s="2"/>
      <c r="N12" s="2"/>
      <c r="O12" s="2"/>
      <c r="P12" s="20"/>
      <c r="Q12" s="46" t="s">
        <v>23</v>
      </c>
      <c r="R12" s="48">
        <v>7373.1</v>
      </c>
      <c r="S12" s="54" t="str">
        <f t="shared" si="0"/>
        <v>SIM</v>
      </c>
      <c r="T12" s="38" t="s">
        <v>44</v>
      </c>
      <c r="U12" s="14">
        <v>7373.1</v>
      </c>
      <c r="V12" s="38"/>
    </row>
    <row r="13" spans="1:27" ht="9.9499999999999993" customHeight="1" x14ac:dyDescent="0.25">
      <c r="B13" s="69"/>
      <c r="C13" s="74"/>
      <c r="D13" s="74"/>
      <c r="E13" s="72"/>
      <c r="F13" s="72"/>
      <c r="G13" s="72"/>
      <c r="H13" s="75"/>
      <c r="I13" s="72"/>
      <c r="J13" s="72"/>
      <c r="K13" s="73"/>
      <c r="L13" s="2"/>
      <c r="M13" s="2"/>
      <c r="N13" s="2"/>
      <c r="O13" s="2"/>
      <c r="P13" s="8"/>
      <c r="Q13" s="8"/>
      <c r="S13" s="15"/>
      <c r="T13" s="38"/>
      <c r="U13" s="39"/>
      <c r="V13" s="38"/>
    </row>
    <row r="14" spans="1:27" ht="21" customHeight="1" x14ac:dyDescent="0.25">
      <c r="B14" s="106" t="s">
        <v>24</v>
      </c>
      <c r="C14" s="107"/>
      <c r="D14" s="107"/>
      <c r="E14" s="108"/>
      <c r="F14" s="76"/>
      <c r="G14" s="133" t="s">
        <v>25</v>
      </c>
      <c r="H14" s="133"/>
      <c r="I14" s="134"/>
      <c r="J14" s="147"/>
      <c r="K14" s="148"/>
      <c r="L14" s="149"/>
      <c r="M14" s="8"/>
      <c r="N14" s="8"/>
      <c r="O14" s="2"/>
      <c r="S14" s="15"/>
      <c r="T14" s="38"/>
      <c r="U14" s="39"/>
      <c r="V14" s="38"/>
    </row>
    <row r="15" spans="1:27" ht="6" customHeight="1" x14ac:dyDescent="0.25">
      <c r="B15" s="109"/>
      <c r="C15" s="89"/>
      <c r="D15" s="110"/>
      <c r="E15" s="111"/>
      <c r="F15" s="9"/>
      <c r="G15" s="9"/>
      <c r="H15" s="36"/>
      <c r="I15" s="57"/>
      <c r="J15" s="57"/>
      <c r="K15" s="77"/>
      <c r="L15" s="8"/>
      <c r="M15" s="8"/>
      <c r="N15" s="8"/>
      <c r="O15" s="2"/>
      <c r="S15" s="15"/>
      <c r="T15" s="38"/>
      <c r="U15" s="39"/>
      <c r="V15" s="38"/>
    </row>
    <row r="16" spans="1:27" s="8" customFormat="1" ht="19.5" customHeight="1" x14ac:dyDescent="0.25">
      <c r="B16" s="112" t="s">
        <v>26</v>
      </c>
      <c r="C16" s="115"/>
      <c r="D16" s="113"/>
      <c r="E16" s="114"/>
      <c r="F16" s="78"/>
      <c r="G16" s="78"/>
      <c r="H16" s="128" t="s">
        <v>27</v>
      </c>
      <c r="I16" s="129"/>
      <c r="J16" s="150" t="str">
        <f>IF($I$12=0,"",INDEX($R$3:$R$12,MATCH(I12,$Q$3:$Q$12,0)))</f>
        <v/>
      </c>
      <c r="K16" s="151"/>
      <c r="L16" s="152"/>
      <c r="M16" s="13"/>
      <c r="N16" s="13"/>
      <c r="O16" s="2"/>
      <c r="P16" t="s">
        <v>50</v>
      </c>
      <c r="Q16" s="14">
        <v>695.7</v>
      </c>
      <c r="S16" s="16"/>
      <c r="T16"/>
      <c r="U16" s="14"/>
      <c r="V16"/>
      <c r="Y16" s="22"/>
      <c r="Z16" s="22"/>
      <c r="AA16" s="22"/>
    </row>
    <row r="17" spans="1:27" s="8" customFormat="1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13"/>
      <c r="M17" s="13"/>
      <c r="N17" s="13"/>
      <c r="O17" s="2"/>
      <c r="P17" t="s">
        <v>51</v>
      </c>
      <c r="Q17" s="14">
        <v>2043</v>
      </c>
      <c r="S17" s="16"/>
      <c r="T17"/>
      <c r="U17" s="14"/>
      <c r="V17"/>
      <c r="Y17" s="22"/>
      <c r="Z17" s="22"/>
      <c r="AA17" s="22"/>
    </row>
    <row r="18" spans="1:27" s="8" customFormat="1" ht="15.6" customHeight="1" x14ac:dyDescent="0.25">
      <c r="B18" s="37" t="s">
        <v>28</v>
      </c>
      <c r="C18" s="80" t="s">
        <v>29</v>
      </c>
      <c r="D18" s="81"/>
      <c r="E18" s="81"/>
      <c r="F18" s="81"/>
      <c r="G18" s="81"/>
      <c r="H18" s="81"/>
      <c r="I18" s="81"/>
      <c r="J18" s="82"/>
      <c r="K18" s="82"/>
      <c r="L18" s="21"/>
      <c r="N18" s="13"/>
      <c r="O18" s="2"/>
      <c r="P18" s="14" t="s">
        <v>52</v>
      </c>
      <c r="Q18" s="14">
        <v>2168.6999999999998</v>
      </c>
      <c r="S18" s="16"/>
      <c r="T18"/>
      <c r="U18" s="14"/>
      <c r="V18"/>
      <c r="Y18" s="22"/>
      <c r="Z18" s="22"/>
      <c r="AA18" s="22"/>
    </row>
    <row r="19" spans="1:27" s="8" customFormat="1" ht="15.6" customHeight="1" x14ac:dyDescent="0.25">
      <c r="B19" s="117">
        <v>1</v>
      </c>
      <c r="C19" s="83" t="s">
        <v>30</v>
      </c>
      <c r="D19" s="135"/>
      <c r="E19" s="136"/>
      <c r="F19" s="84"/>
      <c r="G19" s="85" t="s">
        <v>31</v>
      </c>
      <c r="H19" s="58"/>
      <c r="I19" s="86"/>
      <c r="J19" s="10" t="s">
        <v>32</v>
      </c>
      <c r="K19" s="68" t="str">
        <f>IF(OR(H19=0,I12=0),"",$J$14-E21)</f>
        <v/>
      </c>
      <c r="L19" s="23"/>
      <c r="N19" s="13"/>
      <c r="O19" s="2"/>
      <c r="P19" s="14" t="s">
        <v>53</v>
      </c>
      <c r="Q19" s="14">
        <v>3010.8</v>
      </c>
      <c r="S19" s="16"/>
      <c r="T19"/>
      <c r="U19" s="14"/>
      <c r="V19"/>
      <c r="Y19" s="22"/>
      <c r="Z19" s="22"/>
      <c r="AA19" s="22"/>
    </row>
    <row r="20" spans="1:27" s="8" customFormat="1" ht="15.6" customHeight="1" x14ac:dyDescent="0.25">
      <c r="B20" s="117"/>
      <c r="C20" s="87"/>
      <c r="D20" s="87"/>
      <c r="E20" s="87"/>
      <c r="F20" s="87"/>
      <c r="G20" s="101"/>
      <c r="H20" s="101"/>
      <c r="I20" s="101"/>
      <c r="J20" s="139"/>
      <c r="K20" s="139"/>
      <c r="L20" s="24"/>
      <c r="M20" s="101"/>
      <c r="N20" s="13"/>
      <c r="O20" s="2"/>
      <c r="P20" s="14" t="s">
        <v>54</v>
      </c>
      <c r="Q20" s="14">
        <v>3726.3</v>
      </c>
      <c r="S20" s="16"/>
      <c r="T20"/>
      <c r="U20" s="14"/>
      <c r="V20"/>
      <c r="Y20" s="22"/>
      <c r="Z20" s="22"/>
      <c r="AA20" s="22"/>
    </row>
    <row r="21" spans="1:27" s="8" customFormat="1" ht="15.6" customHeight="1" x14ac:dyDescent="0.25">
      <c r="B21" s="117"/>
      <c r="C21" s="99" t="s">
        <v>33</v>
      </c>
      <c r="D21" s="100"/>
      <c r="E21" s="67" t="str">
        <f>IF(OR($J$16=0,H19=0,$I$12=0),"",$J$16/H19)</f>
        <v/>
      </c>
      <c r="F21" s="119" t="str">
        <f>IF(D19="","  INFORME A MOEDA",D19)</f>
        <v xml:space="preserve">  INFORME A MOEDA</v>
      </c>
      <c r="G21" s="120"/>
      <c r="H21" s="86"/>
      <c r="I21" s="86"/>
      <c r="J21" s="140"/>
      <c r="K21" s="140"/>
      <c r="L21" s="25"/>
      <c r="M21" s="9"/>
      <c r="N21" s="13"/>
      <c r="O21" s="2"/>
      <c r="P21" s="14" t="s">
        <v>55</v>
      </c>
      <c r="Q21" s="14">
        <v>7373.1</v>
      </c>
      <c r="S21" s="16"/>
      <c r="T21"/>
      <c r="U21" s="14"/>
      <c r="V21"/>
      <c r="Y21" s="22"/>
      <c r="Z21" s="22"/>
      <c r="AA21" s="22"/>
    </row>
    <row r="22" spans="1:27" s="8" customFormat="1" ht="15.6" customHeight="1" x14ac:dyDescent="0.25">
      <c r="B22" s="117"/>
      <c r="C22" s="88"/>
      <c r="D22" s="88"/>
      <c r="E22" s="88"/>
      <c r="F22" s="88"/>
      <c r="G22" s="88"/>
      <c r="H22" s="88"/>
      <c r="I22" s="89"/>
      <c r="J22" s="88"/>
      <c r="K22" s="88"/>
      <c r="L22" s="26"/>
      <c r="M22" s="19"/>
      <c r="N22" s="13"/>
      <c r="O22" s="2"/>
      <c r="P22" s="14" t="s">
        <v>56</v>
      </c>
      <c r="Q22" s="14" t="s">
        <v>49</v>
      </c>
      <c r="S22" s="16"/>
      <c r="T22"/>
      <c r="U22" s="14"/>
      <c r="V22"/>
      <c r="Y22" s="22"/>
      <c r="Z22" s="22"/>
      <c r="AA22" s="22"/>
    </row>
    <row r="23" spans="1:27" s="8" customFormat="1" ht="15.6" customHeight="1" x14ac:dyDescent="0.25">
      <c r="A23" s="19"/>
      <c r="B23" s="117"/>
      <c r="C23" s="121" t="s">
        <v>34</v>
      </c>
      <c r="D23" s="122"/>
      <c r="E23" s="122"/>
      <c r="F23" s="122"/>
      <c r="G23" s="122"/>
      <c r="H23" s="123"/>
      <c r="I23" s="124" t="str">
        <f>IF(OR(H19=0,K19=""),"",K19*H19)</f>
        <v/>
      </c>
      <c r="J23" s="125"/>
      <c r="K23" s="86"/>
      <c r="L23" s="26"/>
      <c r="M23" s="19"/>
      <c r="N23" s="13"/>
      <c r="O23" s="2"/>
      <c r="S23" s="16"/>
      <c r="T23"/>
      <c r="U23" s="14"/>
      <c r="V23"/>
      <c r="Y23" s="22"/>
      <c r="Z23" s="22"/>
      <c r="AA23" s="22"/>
    </row>
    <row r="24" spans="1:27" s="8" customFormat="1" ht="15.6" customHeight="1" x14ac:dyDescent="0.25">
      <c r="A24" s="19"/>
      <c r="B24" s="90"/>
      <c r="C24" s="33"/>
      <c r="D24" s="33"/>
      <c r="E24" s="33"/>
      <c r="F24" s="33"/>
      <c r="G24" s="33"/>
      <c r="H24" s="34"/>
      <c r="I24" s="91"/>
      <c r="J24" s="91"/>
      <c r="K24" s="92"/>
      <c r="L24" s="29"/>
      <c r="M24" s="19"/>
      <c r="N24" s="13"/>
      <c r="O24" s="2"/>
      <c r="S24" s="16"/>
      <c r="T24"/>
      <c r="U24" s="14"/>
      <c r="V24"/>
      <c r="Y24" s="22"/>
      <c r="Z24" s="22"/>
      <c r="AA24" s="22"/>
    </row>
    <row r="25" spans="1:27" s="8" customFormat="1" ht="8.1" customHeight="1" x14ac:dyDescent="0.25">
      <c r="A25" s="19"/>
      <c r="B25" s="93"/>
      <c r="C25" s="30"/>
      <c r="D25" s="30"/>
      <c r="E25" s="30"/>
      <c r="F25" s="30"/>
      <c r="G25" s="30"/>
      <c r="H25" s="31"/>
      <c r="I25" s="89"/>
      <c r="J25" s="89"/>
      <c r="K25" s="88"/>
      <c r="L25" s="19"/>
      <c r="M25" s="19"/>
      <c r="N25" s="13"/>
      <c r="O25" s="2"/>
      <c r="S25" s="16"/>
      <c r="T25"/>
      <c r="U25" s="14"/>
      <c r="V25"/>
      <c r="Y25" s="22"/>
      <c r="Z25" s="22"/>
      <c r="AA25" s="22"/>
    </row>
    <row r="26" spans="1:27" s="8" customFormat="1" ht="15.6" customHeight="1" x14ac:dyDescent="0.25">
      <c r="B26" s="37" t="s">
        <v>28</v>
      </c>
      <c r="C26" s="80" t="s">
        <v>29</v>
      </c>
      <c r="D26" s="81"/>
      <c r="E26" s="81"/>
      <c r="F26" s="81"/>
      <c r="G26" s="81"/>
      <c r="H26" s="81"/>
      <c r="I26" s="81"/>
      <c r="J26" s="82"/>
      <c r="K26" s="82"/>
      <c r="L26" s="21"/>
      <c r="N26" s="13"/>
      <c r="O26" s="2"/>
      <c r="S26" s="16"/>
      <c r="T26"/>
      <c r="U26" s="14"/>
      <c r="V26"/>
      <c r="Y26" s="22"/>
      <c r="Z26" s="22"/>
      <c r="AA26" s="22"/>
    </row>
    <row r="27" spans="1:27" s="8" customFormat="1" ht="15.6" customHeight="1" x14ac:dyDescent="0.25">
      <c r="B27" s="117">
        <v>2</v>
      </c>
      <c r="C27" s="83" t="s">
        <v>30</v>
      </c>
      <c r="D27" s="135"/>
      <c r="E27" s="136"/>
      <c r="F27" s="84"/>
      <c r="G27" s="85" t="s">
        <v>31</v>
      </c>
      <c r="H27" s="58"/>
      <c r="I27" s="86"/>
      <c r="J27" s="10" t="s">
        <v>32</v>
      </c>
      <c r="K27" s="68" t="str">
        <f>IF(OR(H27=0,K19=0),"",$J$14-E29)</f>
        <v/>
      </c>
      <c r="L27" s="23"/>
      <c r="N27" s="13"/>
      <c r="O27" s="2"/>
      <c r="S27" s="16"/>
      <c r="T27"/>
      <c r="U27" s="14"/>
      <c r="V27"/>
      <c r="Y27" s="22"/>
      <c r="Z27" s="22"/>
      <c r="AA27" s="22"/>
    </row>
    <row r="28" spans="1:27" s="8" customFormat="1" ht="15.6" customHeight="1" x14ac:dyDescent="0.25">
      <c r="B28" s="117"/>
      <c r="C28" s="87"/>
      <c r="D28" s="87"/>
      <c r="E28" s="87"/>
      <c r="F28" s="87"/>
      <c r="G28" s="101"/>
      <c r="H28" s="101"/>
      <c r="I28" s="101"/>
      <c r="J28" s="137"/>
      <c r="K28" s="137"/>
      <c r="L28" s="24"/>
      <c r="M28" s="101"/>
      <c r="N28" s="13"/>
      <c r="O28" s="2"/>
      <c r="S28" s="16"/>
      <c r="T28"/>
      <c r="U28" s="14"/>
      <c r="V28"/>
      <c r="Y28" s="22"/>
      <c r="Z28" s="22"/>
      <c r="AA28" s="22"/>
    </row>
    <row r="29" spans="1:27" s="8" customFormat="1" ht="15.6" customHeight="1" x14ac:dyDescent="0.25">
      <c r="B29" s="117"/>
      <c r="C29" s="99" t="s">
        <v>33</v>
      </c>
      <c r="D29" s="100"/>
      <c r="E29" s="67" t="str">
        <f>IF(OR($J$16=0,H27=0,$I$12=0),"",$J$16/H27)</f>
        <v/>
      </c>
      <c r="F29" s="119" t="str">
        <f>IF(D27="","  INFORME A MOEDA",D27)</f>
        <v xml:space="preserve">  INFORME A MOEDA</v>
      </c>
      <c r="G29" s="120"/>
      <c r="H29" s="86"/>
      <c r="I29" s="86"/>
      <c r="J29" s="138"/>
      <c r="K29" s="138"/>
      <c r="L29" s="25"/>
      <c r="M29" s="9"/>
      <c r="N29" s="9"/>
      <c r="O29" s="19"/>
      <c r="S29" s="16"/>
      <c r="T29"/>
      <c r="U29" s="14"/>
      <c r="V29"/>
      <c r="Y29" s="22"/>
      <c r="Z29" s="22"/>
      <c r="AA29" s="22"/>
    </row>
    <row r="30" spans="1:27" s="8" customFormat="1" ht="15.6" customHeight="1" x14ac:dyDescent="0.25">
      <c r="B30" s="117"/>
      <c r="C30" s="88"/>
      <c r="D30" s="88"/>
      <c r="E30" s="88"/>
      <c r="F30" s="88"/>
      <c r="G30" s="88"/>
      <c r="H30" s="88"/>
      <c r="I30" s="89"/>
      <c r="J30" s="88"/>
      <c r="K30" s="88"/>
      <c r="L30" s="26"/>
      <c r="M30" s="19"/>
      <c r="N30" s="19"/>
      <c r="O30" s="19"/>
      <c r="S30" s="16"/>
      <c r="T30"/>
      <c r="U30" s="14"/>
      <c r="V30"/>
      <c r="Y30" s="22"/>
      <c r="Z30" s="22"/>
      <c r="AA30" s="22"/>
    </row>
    <row r="31" spans="1:27" s="8" customFormat="1" ht="15.6" customHeight="1" x14ac:dyDescent="0.25">
      <c r="A31" s="19"/>
      <c r="B31" s="117"/>
      <c r="C31" s="121" t="s">
        <v>35</v>
      </c>
      <c r="D31" s="122"/>
      <c r="E31" s="122"/>
      <c r="F31" s="122"/>
      <c r="G31" s="122"/>
      <c r="H31" s="123"/>
      <c r="I31" s="126" t="str">
        <f>IF(OR(H27=0,K27=""),"",K27*H27)</f>
        <v/>
      </c>
      <c r="J31" s="127"/>
      <c r="K31" s="86"/>
      <c r="L31" s="26"/>
      <c r="M31" s="19"/>
      <c r="N31" s="19"/>
      <c r="O31" s="19"/>
      <c r="P31" s="19"/>
      <c r="T31"/>
      <c r="U31" s="14"/>
      <c r="V31"/>
      <c r="Y31" s="22"/>
      <c r="Z31" s="22"/>
      <c r="AA31" s="22"/>
    </row>
    <row r="32" spans="1:27" s="8" customFormat="1" ht="15.6" customHeight="1" x14ac:dyDescent="0.25">
      <c r="A32" s="19"/>
      <c r="B32" s="90"/>
      <c r="C32" s="33"/>
      <c r="D32" s="33"/>
      <c r="E32" s="33"/>
      <c r="F32" s="33"/>
      <c r="G32" s="33"/>
      <c r="H32" s="34"/>
      <c r="I32" s="91"/>
      <c r="J32" s="91"/>
      <c r="K32" s="92"/>
      <c r="L32" s="29"/>
      <c r="M32" s="19"/>
      <c r="N32" s="19"/>
      <c r="O32" s="19"/>
      <c r="P32" s="19"/>
      <c r="T32"/>
      <c r="U32"/>
      <c r="V32"/>
      <c r="Y32" s="22"/>
      <c r="Z32" s="22"/>
      <c r="AA32" s="22"/>
    </row>
    <row r="33" spans="1:27" s="8" customFormat="1" ht="8.1" customHeight="1" x14ac:dyDescent="0.25">
      <c r="A33" s="19"/>
      <c r="B33" s="93"/>
      <c r="C33" s="30"/>
      <c r="D33" s="30"/>
      <c r="E33" s="30"/>
      <c r="F33" s="30"/>
      <c r="G33" s="30"/>
      <c r="H33" s="31"/>
      <c r="I33" s="89"/>
      <c r="J33" s="89"/>
      <c r="K33" s="88"/>
      <c r="L33" s="19"/>
      <c r="M33" s="19"/>
      <c r="N33" s="19"/>
      <c r="O33" s="19"/>
      <c r="P33" s="19"/>
      <c r="T33"/>
      <c r="U33" s="14"/>
      <c r="V33"/>
      <c r="Y33" s="22"/>
      <c r="Z33" s="22"/>
      <c r="AA33" s="22"/>
    </row>
    <row r="34" spans="1:27" s="8" customFormat="1" ht="15.6" customHeight="1" x14ac:dyDescent="0.25">
      <c r="B34" s="37" t="s">
        <v>28</v>
      </c>
      <c r="C34" s="80" t="s">
        <v>29</v>
      </c>
      <c r="D34" s="81"/>
      <c r="E34" s="81"/>
      <c r="F34" s="81"/>
      <c r="G34" s="81"/>
      <c r="H34" s="81"/>
      <c r="I34" s="81"/>
      <c r="J34" s="82"/>
      <c r="K34" s="82"/>
      <c r="L34" s="21"/>
      <c r="O34" s="2"/>
      <c r="S34" s="16"/>
      <c r="T34"/>
      <c r="U34" s="14"/>
      <c r="V34"/>
      <c r="Y34" s="22"/>
      <c r="Z34" s="22"/>
      <c r="AA34" s="22"/>
    </row>
    <row r="35" spans="1:27" s="8" customFormat="1" ht="15.6" customHeight="1" x14ac:dyDescent="0.25">
      <c r="B35" s="117">
        <v>3</v>
      </c>
      <c r="C35" s="83" t="s">
        <v>30</v>
      </c>
      <c r="D35" s="135"/>
      <c r="E35" s="136"/>
      <c r="F35" s="84"/>
      <c r="G35" s="85" t="s">
        <v>31</v>
      </c>
      <c r="H35" s="58"/>
      <c r="I35" s="86"/>
      <c r="J35" s="10" t="s">
        <v>32</v>
      </c>
      <c r="K35" s="68" t="str">
        <f>IF(OR(H35=0,K27=0),"",$J$14-E37)</f>
        <v/>
      </c>
      <c r="L35" s="23"/>
      <c r="O35" s="1"/>
      <c r="S35" s="16"/>
      <c r="T35"/>
      <c r="U35" s="14"/>
      <c r="V35"/>
      <c r="Y35" s="22"/>
      <c r="Z35" s="22"/>
      <c r="AA35" s="22"/>
    </row>
    <row r="36" spans="1:27" s="8" customFormat="1" ht="15.6" customHeight="1" x14ac:dyDescent="0.25">
      <c r="B36" s="117"/>
      <c r="C36" s="87"/>
      <c r="D36" s="87"/>
      <c r="E36" s="87"/>
      <c r="F36" s="87"/>
      <c r="G36" s="101"/>
      <c r="H36" s="101"/>
      <c r="I36" s="101"/>
      <c r="J36" s="137"/>
      <c r="K36" s="137"/>
      <c r="L36" s="24"/>
      <c r="M36" s="101"/>
      <c r="N36" s="7"/>
      <c r="O36" s="19"/>
      <c r="S36" s="16"/>
      <c r="T36"/>
      <c r="U36" s="14"/>
      <c r="V36"/>
      <c r="Y36" s="22"/>
      <c r="Z36" s="22"/>
      <c r="AA36" s="22"/>
    </row>
    <row r="37" spans="1:27" s="8" customFormat="1" ht="15.6" customHeight="1" x14ac:dyDescent="0.25">
      <c r="B37" s="117"/>
      <c r="C37" s="99" t="s">
        <v>33</v>
      </c>
      <c r="D37" s="100"/>
      <c r="E37" s="67" t="str">
        <f>IF(OR($J$16=0,H35=0,$I$12=0),"",$J$16/H35)</f>
        <v/>
      </c>
      <c r="F37" s="119" t="str">
        <f>IF(D35="","  INFORME A MOEDA",D35)</f>
        <v xml:space="preserve">  INFORME A MOEDA</v>
      </c>
      <c r="G37" s="120"/>
      <c r="H37" s="86"/>
      <c r="I37" s="86"/>
      <c r="J37" s="138"/>
      <c r="K37" s="138"/>
      <c r="L37" s="25"/>
      <c r="M37" s="9"/>
      <c r="N37" s="9"/>
      <c r="O37" s="19"/>
      <c r="S37" s="16"/>
      <c r="T37"/>
      <c r="U37"/>
      <c r="V37"/>
      <c r="Y37" s="22"/>
      <c r="Z37" s="22"/>
      <c r="AA37" s="22"/>
    </row>
    <row r="38" spans="1:27" s="8" customFormat="1" ht="15.6" customHeight="1" x14ac:dyDescent="0.25">
      <c r="B38" s="117"/>
      <c r="C38" s="88"/>
      <c r="D38" s="88"/>
      <c r="E38" s="88"/>
      <c r="F38" s="88"/>
      <c r="G38" s="88"/>
      <c r="H38" s="88"/>
      <c r="I38" s="89"/>
      <c r="J38" s="88"/>
      <c r="K38" s="88"/>
      <c r="L38" s="26"/>
      <c r="M38" s="19"/>
      <c r="N38" s="19"/>
      <c r="O38" s="19"/>
      <c r="S38" s="16"/>
      <c r="T38"/>
      <c r="U38"/>
      <c r="V38"/>
      <c r="Y38" s="22"/>
      <c r="Z38" s="22"/>
      <c r="AA38" s="22"/>
    </row>
    <row r="39" spans="1:27" s="8" customFormat="1" ht="15.6" customHeight="1" x14ac:dyDescent="0.25">
      <c r="A39" s="19"/>
      <c r="B39" s="117"/>
      <c r="C39" s="121" t="s">
        <v>35</v>
      </c>
      <c r="D39" s="122"/>
      <c r="E39" s="122"/>
      <c r="F39" s="122"/>
      <c r="G39" s="122"/>
      <c r="H39" s="123"/>
      <c r="I39" s="126" t="str">
        <f>IF(OR(H35=0,K35=""),"",K35*H35)</f>
        <v/>
      </c>
      <c r="J39" s="127"/>
      <c r="K39" s="86"/>
      <c r="L39" s="26"/>
      <c r="M39" s="19"/>
      <c r="N39" s="19"/>
      <c r="O39" s="19"/>
      <c r="P39" s="19"/>
      <c r="T39"/>
      <c r="U39"/>
      <c r="V39"/>
      <c r="Y39" s="22"/>
      <c r="Z39" s="22"/>
      <c r="AA39" s="22"/>
    </row>
    <row r="40" spans="1:27" s="8" customFormat="1" ht="15.6" customHeight="1" x14ac:dyDescent="0.25">
      <c r="A40" s="19"/>
      <c r="B40" s="90"/>
      <c r="C40" s="33"/>
      <c r="D40" s="33"/>
      <c r="E40" s="33"/>
      <c r="F40" s="33"/>
      <c r="G40" s="33"/>
      <c r="H40" s="34"/>
      <c r="I40" s="91"/>
      <c r="J40" s="91"/>
      <c r="K40" s="92"/>
      <c r="L40" s="29"/>
      <c r="M40" s="19"/>
      <c r="N40" s="19"/>
      <c r="O40" s="19"/>
      <c r="P40" s="19"/>
      <c r="T40"/>
      <c r="U40"/>
      <c r="V40"/>
      <c r="Y40" s="22"/>
      <c r="Z40" s="22"/>
      <c r="AA40" s="22"/>
    </row>
    <row r="41" spans="1:27" s="8" customFormat="1" ht="8.1" customHeight="1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3"/>
      <c r="M41" s="13"/>
      <c r="N41" s="13"/>
      <c r="O41" s="2"/>
      <c r="S41" s="16"/>
      <c r="T41"/>
      <c r="U41"/>
      <c r="V41"/>
      <c r="Y41" s="22"/>
      <c r="Z41" s="22"/>
      <c r="AA41" s="22"/>
    </row>
    <row r="42" spans="1:27" s="8" customFormat="1" ht="15.6" customHeight="1" x14ac:dyDescent="0.25">
      <c r="B42" s="37" t="s">
        <v>28</v>
      </c>
      <c r="C42" s="80" t="s">
        <v>29</v>
      </c>
      <c r="D42" s="81"/>
      <c r="E42" s="81"/>
      <c r="F42" s="81"/>
      <c r="G42" s="81"/>
      <c r="H42" s="81"/>
      <c r="I42" s="81"/>
      <c r="J42" s="82"/>
      <c r="K42" s="82"/>
      <c r="L42" s="21"/>
      <c r="O42" s="2"/>
      <c r="S42" s="16"/>
      <c r="T42"/>
      <c r="U42"/>
      <c r="V42"/>
      <c r="Y42" s="22"/>
      <c r="Z42" s="22"/>
      <c r="AA42" s="22"/>
    </row>
    <row r="43" spans="1:27" s="8" customFormat="1" ht="15.6" customHeight="1" x14ac:dyDescent="0.25">
      <c r="B43" s="117">
        <v>4</v>
      </c>
      <c r="C43" s="83" t="s">
        <v>30</v>
      </c>
      <c r="D43" s="135"/>
      <c r="E43" s="136"/>
      <c r="F43" s="84"/>
      <c r="G43" s="85" t="s">
        <v>31</v>
      </c>
      <c r="H43" s="58"/>
      <c r="I43" s="86"/>
      <c r="J43" s="10" t="s">
        <v>32</v>
      </c>
      <c r="K43" s="68" t="str">
        <f>IF(OR(H43=0,K35=0),"",$J$14-E45)</f>
        <v/>
      </c>
      <c r="L43" s="23"/>
      <c r="O43" s="1"/>
      <c r="S43" s="16"/>
      <c r="T43" s="16"/>
      <c r="Y43" s="22"/>
      <c r="Z43" s="22"/>
      <c r="AA43" s="22"/>
    </row>
    <row r="44" spans="1:27" s="8" customFormat="1" ht="15.6" customHeight="1" x14ac:dyDescent="0.25">
      <c r="B44" s="117"/>
      <c r="C44" s="87"/>
      <c r="D44" s="87"/>
      <c r="E44" s="87"/>
      <c r="F44" s="87"/>
      <c r="G44" s="101"/>
      <c r="H44" s="101"/>
      <c r="I44" s="101"/>
      <c r="J44" s="137"/>
      <c r="K44" s="137"/>
      <c r="L44" s="24"/>
      <c r="M44" s="101"/>
      <c r="N44" s="7"/>
      <c r="O44" s="19"/>
      <c r="S44" s="16"/>
      <c r="T44" s="16"/>
      <c r="Y44" s="22"/>
      <c r="Z44" s="22"/>
      <c r="AA44" s="22"/>
    </row>
    <row r="45" spans="1:27" s="8" customFormat="1" ht="15.6" customHeight="1" x14ac:dyDescent="0.25">
      <c r="B45" s="117"/>
      <c r="C45" s="99" t="s">
        <v>33</v>
      </c>
      <c r="D45" s="100"/>
      <c r="E45" s="67" t="str">
        <f>IF(OR($J$16=0,H43=0,$I$12=0),"",$J$16/H43)</f>
        <v/>
      </c>
      <c r="F45" s="119" t="str">
        <f>IF(D43="","  INFORME A MOEDA",D43)</f>
        <v xml:space="preserve">  INFORME A MOEDA</v>
      </c>
      <c r="G45" s="120"/>
      <c r="H45" s="86"/>
      <c r="I45" s="86"/>
      <c r="J45" s="138"/>
      <c r="K45" s="138"/>
      <c r="L45" s="25"/>
      <c r="M45" s="9"/>
      <c r="N45" s="9"/>
      <c r="O45" s="19"/>
      <c r="S45" s="16"/>
      <c r="T45" s="16"/>
      <c r="Y45" s="22"/>
      <c r="Z45" s="22"/>
      <c r="AA45" s="22"/>
    </row>
    <row r="46" spans="1:27" s="8" customFormat="1" ht="15.6" customHeight="1" x14ac:dyDescent="0.25">
      <c r="B46" s="117"/>
      <c r="C46" s="88"/>
      <c r="D46" s="88"/>
      <c r="E46" s="88"/>
      <c r="F46" s="88"/>
      <c r="G46" s="88"/>
      <c r="H46" s="88"/>
      <c r="I46" s="89"/>
      <c r="J46" s="88"/>
      <c r="K46" s="88"/>
      <c r="L46" s="26"/>
      <c r="M46" s="19"/>
      <c r="N46" s="19"/>
      <c r="O46" s="19"/>
      <c r="S46" s="16"/>
      <c r="T46" s="16"/>
      <c r="Y46" s="22"/>
      <c r="Z46" s="22"/>
      <c r="AA46" s="22"/>
    </row>
    <row r="47" spans="1:27" s="8" customFormat="1" ht="15.6" customHeight="1" x14ac:dyDescent="0.25">
      <c r="A47" s="19"/>
      <c r="B47" s="117"/>
      <c r="C47" s="121" t="s">
        <v>35</v>
      </c>
      <c r="D47" s="122"/>
      <c r="E47" s="122"/>
      <c r="F47" s="122"/>
      <c r="G47" s="122"/>
      <c r="H47" s="123"/>
      <c r="I47" s="126" t="str">
        <f>IF(OR(H43=0,K43=""),"",K43*H43)</f>
        <v/>
      </c>
      <c r="J47" s="127"/>
      <c r="K47" s="86"/>
      <c r="L47" s="26"/>
      <c r="M47" s="19"/>
      <c r="N47" s="19"/>
      <c r="O47" s="19"/>
      <c r="P47" s="19"/>
      <c r="Y47" s="22"/>
      <c r="Z47" s="22"/>
      <c r="AA47" s="22"/>
    </row>
    <row r="48" spans="1:27" s="8" customFormat="1" ht="15.6" customHeight="1" x14ac:dyDescent="0.25">
      <c r="A48" s="19"/>
      <c r="B48" s="90"/>
      <c r="C48" s="33"/>
      <c r="D48" s="33"/>
      <c r="E48" s="33"/>
      <c r="F48" s="33"/>
      <c r="G48" s="33"/>
      <c r="H48" s="34"/>
      <c r="I48" s="91"/>
      <c r="J48" s="91"/>
      <c r="K48" s="92"/>
      <c r="L48" s="29"/>
      <c r="M48" s="19"/>
      <c r="N48" s="19"/>
      <c r="O48" s="19"/>
      <c r="P48" s="19"/>
      <c r="Y48" s="22"/>
      <c r="Z48" s="22"/>
      <c r="AA48" s="22"/>
    </row>
    <row r="49" spans="1:27" s="8" customFormat="1" ht="8.1" customHeight="1" x14ac:dyDescent="0.25">
      <c r="B49" s="94"/>
      <c r="C49" s="79"/>
      <c r="D49" s="79"/>
      <c r="E49" s="79"/>
      <c r="F49" s="79"/>
      <c r="G49" s="79"/>
      <c r="H49" s="79"/>
      <c r="I49" s="79"/>
      <c r="J49" s="79"/>
      <c r="K49" s="79"/>
      <c r="L49" s="13"/>
      <c r="M49" s="13"/>
      <c r="N49" s="13"/>
      <c r="O49" s="2"/>
      <c r="S49" s="16"/>
      <c r="T49" s="16"/>
      <c r="Y49" s="22"/>
      <c r="Z49" s="22"/>
      <c r="AA49" s="22"/>
    </row>
    <row r="50" spans="1:27" s="8" customFormat="1" ht="15.6" customHeight="1" x14ac:dyDescent="0.25">
      <c r="B50" s="37" t="s">
        <v>28</v>
      </c>
      <c r="C50" s="80" t="s">
        <v>29</v>
      </c>
      <c r="D50" s="81"/>
      <c r="E50" s="81"/>
      <c r="F50" s="81"/>
      <c r="G50" s="81"/>
      <c r="H50" s="81"/>
      <c r="I50" s="81"/>
      <c r="J50" s="82"/>
      <c r="K50" s="82"/>
      <c r="L50" s="21"/>
      <c r="O50" s="2"/>
      <c r="S50" s="16"/>
      <c r="T50" s="16"/>
      <c r="Y50" s="22"/>
      <c r="Z50" s="22"/>
      <c r="AA50" s="22"/>
    </row>
    <row r="51" spans="1:27" s="8" customFormat="1" ht="15.6" customHeight="1" x14ac:dyDescent="0.25">
      <c r="B51" s="95"/>
      <c r="C51" s="83" t="s">
        <v>30</v>
      </c>
      <c r="D51" s="135"/>
      <c r="E51" s="136"/>
      <c r="F51" s="84"/>
      <c r="G51" s="85" t="s">
        <v>31</v>
      </c>
      <c r="H51" s="58"/>
      <c r="I51" s="86"/>
      <c r="J51" s="10" t="s">
        <v>32</v>
      </c>
      <c r="K51" s="68" t="str">
        <f>IF(OR(H51=0,K43=0),"",$J$14-E53)</f>
        <v/>
      </c>
      <c r="L51" s="23"/>
      <c r="O51" s="1"/>
      <c r="S51" s="16"/>
      <c r="T51" s="16"/>
      <c r="Y51" s="22"/>
      <c r="Z51" s="22"/>
      <c r="AA51" s="22"/>
    </row>
    <row r="52" spans="1:27" s="8" customFormat="1" ht="15.6" customHeight="1" x14ac:dyDescent="0.25">
      <c r="B52" s="95"/>
      <c r="C52" s="87"/>
      <c r="D52" s="87"/>
      <c r="E52" s="87"/>
      <c r="F52" s="87"/>
      <c r="G52" s="101"/>
      <c r="H52" s="101"/>
      <c r="I52" s="101"/>
      <c r="J52" s="137"/>
      <c r="K52" s="137"/>
      <c r="L52" s="24"/>
      <c r="M52" s="101"/>
      <c r="N52" s="7"/>
      <c r="O52" s="19"/>
      <c r="S52" s="16"/>
      <c r="T52" s="16"/>
      <c r="Y52" s="22"/>
      <c r="Z52" s="22"/>
      <c r="AA52" s="22"/>
    </row>
    <row r="53" spans="1:27" s="8" customFormat="1" ht="15.6" customHeight="1" x14ac:dyDescent="0.25">
      <c r="B53" s="96">
        <v>5</v>
      </c>
      <c r="C53" s="99" t="s">
        <v>33</v>
      </c>
      <c r="D53" s="100"/>
      <c r="E53" s="67" t="str">
        <f>IF(OR($J$16=0,H51=0,$I$12=0),"",$J$16/H51)</f>
        <v/>
      </c>
      <c r="F53" s="119" t="str">
        <f>IF(D51="","  INFORME A MOEDA",D51)</f>
        <v xml:space="preserve">  INFORME A MOEDA</v>
      </c>
      <c r="G53" s="120"/>
      <c r="H53" s="86"/>
      <c r="I53" s="86"/>
      <c r="J53" s="138"/>
      <c r="K53" s="138"/>
      <c r="L53" s="25"/>
      <c r="M53" s="9"/>
      <c r="N53" s="9"/>
      <c r="O53" s="19"/>
      <c r="S53" s="16"/>
      <c r="T53" s="16"/>
      <c r="Y53" s="22"/>
      <c r="Z53" s="22"/>
      <c r="AA53" s="22"/>
    </row>
    <row r="54" spans="1:27" s="8" customFormat="1" ht="15.6" customHeight="1" x14ac:dyDescent="0.25">
      <c r="B54" s="97"/>
      <c r="C54" s="88"/>
      <c r="D54" s="88"/>
      <c r="E54" s="88"/>
      <c r="F54" s="88"/>
      <c r="G54" s="88"/>
      <c r="H54" s="88"/>
      <c r="I54" s="89"/>
      <c r="J54" s="88"/>
      <c r="K54" s="88"/>
      <c r="L54" s="26"/>
      <c r="M54" s="19"/>
      <c r="N54" s="19"/>
      <c r="O54" s="19"/>
      <c r="S54" s="16"/>
      <c r="T54" s="16"/>
      <c r="Y54" s="22"/>
      <c r="Z54" s="22"/>
      <c r="AA54" s="22"/>
    </row>
    <row r="55" spans="1:27" s="8" customFormat="1" ht="15.6" customHeight="1" x14ac:dyDescent="0.25">
      <c r="A55" s="19"/>
      <c r="B55" s="97"/>
      <c r="C55" s="121" t="s">
        <v>35</v>
      </c>
      <c r="D55" s="122"/>
      <c r="E55" s="122"/>
      <c r="F55" s="122"/>
      <c r="G55" s="122"/>
      <c r="H55" s="123"/>
      <c r="I55" s="126" t="str">
        <f>IF(OR(H51=0,K51=""),"",K51*H51)</f>
        <v/>
      </c>
      <c r="J55" s="127"/>
      <c r="K55" s="86"/>
      <c r="L55" s="26"/>
      <c r="M55" s="19"/>
      <c r="N55" s="19"/>
      <c r="O55" s="19"/>
      <c r="P55" s="19"/>
      <c r="Y55" s="22"/>
      <c r="Z55" s="22"/>
      <c r="AA55" s="22"/>
    </row>
    <row r="56" spans="1:27" s="8" customFormat="1" ht="15.6" customHeight="1" x14ac:dyDescent="0.25">
      <c r="A56" s="19"/>
      <c r="B56" s="90"/>
      <c r="C56" s="33"/>
      <c r="D56" s="33"/>
      <c r="E56" s="33"/>
      <c r="F56" s="33"/>
      <c r="G56" s="33"/>
      <c r="H56" s="34"/>
      <c r="I56" s="91"/>
      <c r="J56" s="91"/>
      <c r="K56" s="92"/>
      <c r="L56" s="29"/>
      <c r="M56" s="19"/>
      <c r="N56" s="19"/>
      <c r="O56" s="19"/>
      <c r="P56" s="19"/>
      <c r="Y56" s="22"/>
      <c r="Z56" s="22"/>
      <c r="AA56" s="22"/>
    </row>
    <row r="57" spans="1:27" s="8" customFormat="1" ht="8.1" customHeight="1" x14ac:dyDescent="0.25">
      <c r="A57" s="19"/>
      <c r="B57" s="93"/>
      <c r="C57" s="30"/>
      <c r="D57" s="30"/>
      <c r="E57" s="30"/>
      <c r="F57" s="30"/>
      <c r="G57" s="30"/>
      <c r="H57" s="31"/>
      <c r="I57" s="89"/>
      <c r="J57" s="89"/>
      <c r="K57" s="88"/>
      <c r="L57" s="19"/>
      <c r="M57" s="19"/>
      <c r="N57" s="19"/>
      <c r="O57" s="19"/>
      <c r="P57" s="19"/>
      <c r="Y57" s="22"/>
      <c r="Z57" s="22"/>
      <c r="AA57" s="22"/>
    </row>
    <row r="58" spans="1:27" s="8" customFormat="1" ht="15.6" customHeight="1" x14ac:dyDescent="0.25">
      <c r="B58" s="37" t="s">
        <v>28</v>
      </c>
      <c r="C58" s="80" t="s">
        <v>29</v>
      </c>
      <c r="D58" s="81"/>
      <c r="E58" s="81"/>
      <c r="F58" s="81"/>
      <c r="G58" s="81"/>
      <c r="H58" s="81"/>
      <c r="I58" s="81"/>
      <c r="J58" s="82"/>
      <c r="K58" s="82"/>
      <c r="L58" s="21"/>
      <c r="O58" s="2"/>
      <c r="S58" s="16"/>
      <c r="T58" s="16"/>
      <c r="Y58" s="22"/>
      <c r="Z58" s="22"/>
      <c r="AA58" s="22"/>
    </row>
    <row r="59" spans="1:27" s="8" customFormat="1" ht="15.6" customHeight="1" x14ac:dyDescent="0.25">
      <c r="B59" s="117">
        <v>6</v>
      </c>
      <c r="C59" s="83" t="s">
        <v>30</v>
      </c>
      <c r="D59" s="135"/>
      <c r="E59" s="136"/>
      <c r="F59" s="84"/>
      <c r="G59" s="85" t="s">
        <v>31</v>
      </c>
      <c r="H59" s="58"/>
      <c r="I59" s="86"/>
      <c r="J59" s="10" t="s">
        <v>32</v>
      </c>
      <c r="K59" s="68" t="str">
        <f>IF(OR(H59=0,K51=0),"",$J$14-E61)</f>
        <v/>
      </c>
      <c r="L59" s="23"/>
      <c r="O59" s="1"/>
      <c r="S59" s="16"/>
      <c r="T59" s="16"/>
      <c r="Y59" s="22"/>
      <c r="Z59" s="22"/>
      <c r="AA59" s="22"/>
    </row>
    <row r="60" spans="1:27" s="8" customFormat="1" ht="15.6" customHeight="1" x14ac:dyDescent="0.25">
      <c r="B60" s="117"/>
      <c r="C60" s="87"/>
      <c r="D60" s="87"/>
      <c r="E60" s="87"/>
      <c r="F60" s="87"/>
      <c r="G60" s="101"/>
      <c r="H60" s="101"/>
      <c r="I60" s="101"/>
      <c r="J60" s="137"/>
      <c r="K60" s="137"/>
      <c r="L60" s="24"/>
      <c r="M60" s="101"/>
      <c r="N60" s="7"/>
      <c r="O60" s="19"/>
      <c r="S60" s="16"/>
      <c r="T60" s="16"/>
      <c r="Y60" s="22"/>
      <c r="Z60" s="22"/>
      <c r="AA60" s="22"/>
    </row>
    <row r="61" spans="1:27" s="8" customFormat="1" ht="15.6" customHeight="1" x14ac:dyDescent="0.25">
      <c r="B61" s="117"/>
      <c r="C61" s="99" t="s">
        <v>33</v>
      </c>
      <c r="D61" s="100"/>
      <c r="E61" s="67" t="str">
        <f>IF(OR($J$16=0,H59=0,$I$12=0),"",$J$16/H59)</f>
        <v/>
      </c>
      <c r="F61" s="119" t="str">
        <f>IF(D59="","  INFORME A MOEDA",D59)</f>
        <v xml:space="preserve">  INFORME A MOEDA</v>
      </c>
      <c r="G61" s="120"/>
      <c r="H61" s="86"/>
      <c r="I61" s="86"/>
      <c r="J61" s="138"/>
      <c r="K61" s="138"/>
      <c r="L61" s="25"/>
      <c r="M61" s="9"/>
      <c r="N61" s="9"/>
      <c r="O61" s="19"/>
      <c r="S61" s="16"/>
      <c r="T61" s="16"/>
      <c r="Y61" s="22"/>
      <c r="Z61" s="22"/>
      <c r="AA61" s="22"/>
    </row>
    <row r="62" spans="1:27" s="8" customFormat="1" ht="15.6" customHeight="1" x14ac:dyDescent="0.25">
      <c r="B62" s="117"/>
      <c r="C62" s="88"/>
      <c r="D62" s="88"/>
      <c r="E62" s="88"/>
      <c r="F62" s="88"/>
      <c r="G62" s="88"/>
      <c r="H62" s="88"/>
      <c r="I62" s="89"/>
      <c r="J62" s="88"/>
      <c r="K62" s="88"/>
      <c r="L62" s="26"/>
      <c r="M62" s="19"/>
      <c r="N62" s="19"/>
      <c r="O62" s="19"/>
      <c r="S62" s="16"/>
      <c r="Y62" s="22"/>
      <c r="Z62" s="22"/>
      <c r="AA62" s="22"/>
    </row>
    <row r="63" spans="1:27" s="8" customFormat="1" ht="15.6" customHeight="1" x14ac:dyDescent="0.25">
      <c r="A63" s="19"/>
      <c r="B63" s="117"/>
      <c r="C63" s="121" t="s">
        <v>35</v>
      </c>
      <c r="D63" s="122"/>
      <c r="E63" s="122"/>
      <c r="F63" s="122"/>
      <c r="G63" s="122"/>
      <c r="H63" s="123"/>
      <c r="I63" s="126" t="str">
        <f>IF(OR(H59=0,K59=""),"",K59*H59)</f>
        <v/>
      </c>
      <c r="J63" s="127"/>
      <c r="K63" s="86"/>
      <c r="L63" s="26"/>
      <c r="M63" s="19"/>
      <c r="N63" s="19"/>
      <c r="O63" s="19"/>
      <c r="P63" s="19"/>
      <c r="Y63" s="22"/>
      <c r="Z63" s="22"/>
      <c r="AA63" s="22"/>
    </row>
    <row r="64" spans="1:27" s="8" customFormat="1" ht="15.6" customHeight="1" x14ac:dyDescent="0.25">
      <c r="A64" s="19"/>
      <c r="B64" s="32"/>
      <c r="C64" s="33"/>
      <c r="D64" s="33"/>
      <c r="E64" s="33"/>
      <c r="F64" s="33"/>
      <c r="G64" s="33"/>
      <c r="H64" s="34"/>
      <c r="I64" s="27"/>
      <c r="J64" s="27"/>
      <c r="K64" s="28"/>
      <c r="L64" s="29"/>
      <c r="M64" s="19"/>
      <c r="N64" s="19"/>
      <c r="O64" s="19"/>
      <c r="P64" s="19"/>
      <c r="Y64" s="22"/>
      <c r="Z64" s="22"/>
      <c r="AA64" s="22"/>
    </row>
    <row r="65" spans="1:27" s="8" customFormat="1" ht="15.6" customHeight="1" x14ac:dyDescent="0.25">
      <c r="A65" s="19"/>
      <c r="B65" s="56" t="s">
        <v>57</v>
      </c>
      <c r="C65" s="30"/>
      <c r="D65" s="30"/>
      <c r="E65" s="30"/>
      <c r="F65" s="30"/>
      <c r="G65" s="30"/>
      <c r="H65" s="31"/>
      <c r="I65" s="22"/>
      <c r="J65" s="22"/>
      <c r="K65" s="19"/>
      <c r="L65" s="19"/>
      <c r="M65" s="19"/>
      <c r="N65" s="19"/>
      <c r="O65" s="19"/>
      <c r="P65" s="19"/>
      <c r="Y65" s="22"/>
      <c r="Z65" s="22"/>
      <c r="AA65" s="22"/>
    </row>
    <row r="66" spans="1:27" s="38" customFormat="1" ht="15.6" customHeight="1" x14ac:dyDescent="0.25"/>
    <row r="67" spans="1:27" s="38" customFormat="1" ht="15.6" customHeight="1" x14ac:dyDescent="0.25"/>
    <row r="68" spans="1:27" s="38" customFormat="1" ht="15.6" customHeight="1" x14ac:dyDescent="0.25"/>
    <row r="69" spans="1:27" s="38" customFormat="1" ht="15.6" customHeight="1" x14ac:dyDescent="0.25"/>
    <row r="70" spans="1:27" s="38" customFormat="1" ht="15.6" customHeight="1" x14ac:dyDescent="0.25"/>
    <row r="71" spans="1:27" s="38" customFormat="1" ht="15.6" customHeight="1" x14ac:dyDescent="0.25"/>
    <row r="72" spans="1:27" s="38" customFormat="1" ht="15.6" customHeight="1" x14ac:dyDescent="0.25"/>
    <row r="73" spans="1:27" s="38" customFormat="1" ht="15.6" customHeight="1" x14ac:dyDescent="0.25"/>
    <row r="74" spans="1:27" s="38" customFormat="1" ht="15.6" customHeight="1" x14ac:dyDescent="0.25"/>
    <row r="75" spans="1:27" s="38" customFormat="1" ht="15.6" customHeight="1" x14ac:dyDescent="0.25">
      <c r="R75" s="39"/>
    </row>
    <row r="76" spans="1:27" ht="15.6" customHeight="1" x14ac:dyDescent="0.25"/>
    <row r="77" spans="1:27" ht="15.6" customHeight="1" x14ac:dyDescent="0.25">
      <c r="R77" s="14"/>
    </row>
    <row r="78" spans="1:27" ht="15.6" customHeight="1" x14ac:dyDescent="0.25">
      <c r="R78" s="14"/>
    </row>
    <row r="79" spans="1:27" x14ac:dyDescent="0.25">
      <c r="R79" s="14"/>
    </row>
    <row r="80" spans="1:27" x14ac:dyDescent="0.25">
      <c r="R80" s="14"/>
    </row>
    <row r="81" spans="2:19" x14ac:dyDescent="0.25">
      <c r="R81" s="14"/>
    </row>
    <row r="82" spans="2:19" x14ac:dyDescent="0.25">
      <c r="R82" s="14"/>
    </row>
    <row r="83" spans="2:19" x14ac:dyDescent="0.25"/>
    <row r="84" spans="2:19" x14ac:dyDescent="0.25">
      <c r="R84" s="14"/>
      <c r="S84" s="14"/>
    </row>
    <row r="85" spans="2:19" x14ac:dyDescent="0.25">
      <c r="R85" s="14"/>
      <c r="S85" s="14"/>
    </row>
    <row r="86" spans="2:19" x14ac:dyDescent="0.25">
      <c r="Q86" s="14"/>
      <c r="R86" s="14"/>
      <c r="S86" s="14"/>
    </row>
    <row r="87" spans="2:19" x14ac:dyDescent="0.25">
      <c r="Q87" s="14"/>
      <c r="R87" s="14"/>
      <c r="S87" s="14"/>
    </row>
    <row r="88" spans="2:19" x14ac:dyDescent="0.25">
      <c r="Q88" s="14"/>
      <c r="R88" s="14"/>
      <c r="S88" s="14"/>
    </row>
    <row r="89" spans="2:19" x14ac:dyDescent="0.25">
      <c r="Q89" s="14"/>
      <c r="R89" s="14"/>
      <c r="S89" s="14"/>
    </row>
    <row r="90" spans="2:19" x14ac:dyDescent="0.25">
      <c r="B90" s="62" t="s">
        <v>36</v>
      </c>
      <c r="Q90" s="14"/>
      <c r="R90" s="14"/>
    </row>
    <row r="91" spans="2:19" x14ac:dyDescent="0.25">
      <c r="B91" s="62" t="s">
        <v>37</v>
      </c>
      <c r="J91" s="63"/>
      <c r="Q91" s="14"/>
      <c r="R91" s="14"/>
      <c r="S91" s="14"/>
    </row>
    <row r="92" spans="2:19" ht="7.5" customHeight="1" x14ac:dyDescent="0.25">
      <c r="R92" s="14"/>
      <c r="S92" s="14"/>
    </row>
    <row r="93" spans="2:19" x14ac:dyDescent="0.25">
      <c r="B93" s="60" t="s">
        <v>38</v>
      </c>
      <c r="C93" s="60"/>
      <c r="Q93" s="14"/>
      <c r="R93" s="14"/>
      <c r="S93" s="14"/>
    </row>
    <row r="94" spans="2:19" x14ac:dyDescent="0.25">
      <c r="Q94" s="14"/>
      <c r="R94" s="14"/>
      <c r="S94" s="14"/>
    </row>
    <row r="95" spans="2:19" x14ac:dyDescent="0.25">
      <c r="Q95" s="14"/>
      <c r="R95" s="14"/>
      <c r="S95" s="14"/>
    </row>
    <row r="96" spans="2:19" x14ac:dyDescent="0.25">
      <c r="Q96" s="14"/>
      <c r="R96" s="14"/>
      <c r="S96" s="14"/>
    </row>
    <row r="97" spans="2:19" x14ac:dyDescent="0.25">
      <c r="Q97" s="14"/>
      <c r="R97" s="14"/>
      <c r="S97" s="14"/>
    </row>
    <row r="98" spans="2:19" x14ac:dyDescent="0.25">
      <c r="Q98" s="14"/>
      <c r="R98" s="14"/>
      <c r="S98" s="14"/>
    </row>
    <row r="99" spans="2:19" x14ac:dyDescent="0.25">
      <c r="Q99" s="14"/>
      <c r="R99" s="14"/>
    </row>
    <row r="100" spans="2:19" x14ac:dyDescent="0.25">
      <c r="Q100" s="14"/>
      <c r="R100" s="14"/>
    </row>
    <row r="101" spans="2:19" x14ac:dyDescent="0.25">
      <c r="R101" s="14"/>
      <c r="S101" s="14"/>
    </row>
    <row r="102" spans="2:19" ht="8.1" customHeight="1" x14ac:dyDescent="0.25"/>
    <row r="103" spans="2:19" x14ac:dyDescent="0.25">
      <c r="B103" s="60" t="s">
        <v>39</v>
      </c>
      <c r="C103" s="60"/>
      <c r="Q103" s="14"/>
      <c r="R103" s="14"/>
      <c r="S103" s="14"/>
    </row>
    <row r="104" spans="2:19" x14ac:dyDescent="0.25">
      <c r="R104" s="14"/>
      <c r="S104" s="14"/>
    </row>
    <row r="105" spans="2:19" x14ac:dyDescent="0.25">
      <c r="Q105" s="14"/>
      <c r="R105" s="14"/>
      <c r="S105" s="14"/>
    </row>
    <row r="106" spans="2:19" x14ac:dyDescent="0.25">
      <c r="Q106" s="14"/>
      <c r="R106" s="14"/>
      <c r="S106" s="14"/>
    </row>
    <row r="107" spans="2:19" x14ac:dyDescent="0.25">
      <c r="Q107" s="14"/>
      <c r="R107" s="14"/>
      <c r="S107" s="14"/>
    </row>
    <row r="108" spans="2:19" x14ac:dyDescent="0.25">
      <c r="Q108" s="14"/>
      <c r="R108" s="14"/>
      <c r="S108" s="14"/>
    </row>
    <row r="109" spans="2:19" x14ac:dyDescent="0.25">
      <c r="Q109" s="14"/>
      <c r="R109" s="14"/>
    </row>
    <row r="110" spans="2:19" x14ac:dyDescent="0.25">
      <c r="Q110" s="14"/>
      <c r="R110" s="14"/>
      <c r="S110" s="14"/>
    </row>
    <row r="111" spans="2:19" x14ac:dyDescent="0.25">
      <c r="R111" s="14"/>
      <c r="S111" s="14"/>
    </row>
    <row r="112" spans="2:19" ht="8.1" customHeight="1" x14ac:dyDescent="0.25">
      <c r="Q112" s="14"/>
      <c r="R112" s="14"/>
      <c r="S112" s="14"/>
    </row>
    <row r="113" spans="2:19" x14ac:dyDescent="0.25">
      <c r="B113" s="60" t="s">
        <v>6</v>
      </c>
      <c r="C113" s="60"/>
      <c r="Q113" s="14"/>
      <c r="R113" s="14"/>
    </row>
    <row r="114" spans="2:19" x14ac:dyDescent="0.25">
      <c r="Q114" s="14"/>
      <c r="R114" s="14"/>
      <c r="S114" s="14"/>
    </row>
    <row r="115" spans="2:19" x14ac:dyDescent="0.25">
      <c r="R115" s="14"/>
      <c r="S115" s="14"/>
    </row>
    <row r="116" spans="2:19" x14ac:dyDescent="0.25">
      <c r="Q116" s="14"/>
      <c r="R116" s="14"/>
      <c r="S116" s="14"/>
    </row>
    <row r="117" spans="2:19" x14ac:dyDescent="0.25">
      <c r="Q117" s="14"/>
      <c r="R117" s="14"/>
      <c r="S117" s="14"/>
    </row>
    <row r="118" spans="2:19" x14ac:dyDescent="0.25">
      <c r="Q118" s="14"/>
      <c r="R118" s="14"/>
    </row>
    <row r="119" spans="2:19" x14ac:dyDescent="0.25">
      <c r="Q119" s="14"/>
      <c r="R119" s="14"/>
    </row>
    <row r="120" spans="2:19" x14ac:dyDescent="0.25"/>
    <row r="121" spans="2:19" x14ac:dyDescent="0.25"/>
    <row r="122" spans="2:19" ht="8.1" customHeight="1" x14ac:dyDescent="0.25"/>
    <row r="123" spans="2:19" x14ac:dyDescent="0.25">
      <c r="B123" s="60" t="s">
        <v>9</v>
      </c>
      <c r="C123" s="60"/>
    </row>
    <row r="124" spans="2:19" x14ac:dyDescent="0.25"/>
    <row r="125" spans="2:19" x14ac:dyDescent="0.25"/>
    <row r="126" spans="2:19" x14ac:dyDescent="0.25"/>
    <row r="127" spans="2:19" x14ac:dyDescent="0.25"/>
    <row r="128" spans="2:19" x14ac:dyDescent="0.25"/>
    <row r="129" spans="2:3" x14ac:dyDescent="0.25"/>
    <row r="130" spans="2:3" x14ac:dyDescent="0.25"/>
    <row r="131" spans="2:3" x14ac:dyDescent="0.25"/>
    <row r="132" spans="2:3" x14ac:dyDescent="0.25">
      <c r="B132" s="60" t="s">
        <v>12</v>
      </c>
      <c r="C132" s="60"/>
    </row>
    <row r="133" spans="2:3" x14ac:dyDescent="0.25"/>
    <row r="134" spans="2:3" x14ac:dyDescent="0.25"/>
    <row r="135" spans="2:3" x14ac:dyDescent="0.25"/>
    <row r="136" spans="2:3" x14ac:dyDescent="0.25"/>
    <row r="137" spans="2:3" x14ac:dyDescent="0.25"/>
    <row r="138" spans="2:3" x14ac:dyDescent="0.25"/>
    <row r="139" spans="2:3" x14ac:dyDescent="0.25"/>
    <row r="140" spans="2:3" x14ac:dyDescent="0.25"/>
    <row r="141" spans="2:3" ht="8.1" customHeight="1" x14ac:dyDescent="0.25"/>
    <row r="142" spans="2:3" x14ac:dyDescent="0.25">
      <c r="B142" s="60" t="s">
        <v>14</v>
      </c>
      <c r="C142" s="60"/>
    </row>
    <row r="143" spans="2:3" x14ac:dyDescent="0.25"/>
    <row r="144" spans="2:3" x14ac:dyDescent="0.25"/>
    <row r="145" spans="2:3" x14ac:dyDescent="0.25"/>
    <row r="146" spans="2:3" x14ac:dyDescent="0.25"/>
    <row r="147" spans="2:3" x14ac:dyDescent="0.25"/>
    <row r="148" spans="2:3" x14ac:dyDescent="0.25"/>
    <row r="149" spans="2:3" x14ac:dyDescent="0.25"/>
    <row r="150" spans="2:3" x14ac:dyDescent="0.25"/>
    <row r="151" spans="2:3" ht="8.1" customHeight="1" x14ac:dyDescent="0.25"/>
    <row r="152" spans="2:3" x14ac:dyDescent="0.25">
      <c r="B152" s="60" t="s">
        <v>16</v>
      </c>
      <c r="C152" s="60"/>
    </row>
    <row r="153" spans="2:3" x14ac:dyDescent="0.25"/>
    <row r="154" spans="2:3" x14ac:dyDescent="0.25"/>
    <row r="155" spans="2:3" x14ac:dyDescent="0.25"/>
    <row r="156" spans="2:3" x14ac:dyDescent="0.25"/>
    <row r="157" spans="2:3" x14ac:dyDescent="0.25"/>
    <row r="158" spans="2:3" x14ac:dyDescent="0.25"/>
    <row r="159" spans="2:3" x14ac:dyDescent="0.25"/>
    <row r="160" spans="2:3" x14ac:dyDescent="0.25"/>
    <row r="161" x14ac:dyDescent="0.25"/>
    <row r="162" x14ac:dyDescent="0.25"/>
  </sheetData>
  <sheetProtection algorithmName="SHA-512" hashValue="SSQ/m5AMM0RkdMCWlY+UJ7iFLbZC0L5Im6hOh2Wj/9fYw6nmkgJU0ehVspcvJBfduqCEmI6OSl90fx/t+URYCQ==" saltValue="t8MsSOkxftJTHA0WeGx7eQ==" spinCount="100000" sheet="1" objects="1" scenarios="1"/>
  <mergeCells count="44">
    <mergeCell ref="B43:B47"/>
    <mergeCell ref="D43:E43"/>
    <mergeCell ref="F45:G45"/>
    <mergeCell ref="C47:H47"/>
    <mergeCell ref="I47:J47"/>
    <mergeCell ref="J44:K45"/>
    <mergeCell ref="B59:B63"/>
    <mergeCell ref="D59:E59"/>
    <mergeCell ref="F61:G61"/>
    <mergeCell ref="C63:H63"/>
    <mergeCell ref="I63:J63"/>
    <mergeCell ref="J60:K61"/>
    <mergeCell ref="F53:G53"/>
    <mergeCell ref="C55:H55"/>
    <mergeCell ref="I55:J55"/>
    <mergeCell ref="D19:E19"/>
    <mergeCell ref="F37:G37"/>
    <mergeCell ref="C39:H39"/>
    <mergeCell ref="I39:J39"/>
    <mergeCell ref="D27:E27"/>
    <mergeCell ref="F29:G29"/>
    <mergeCell ref="C31:H31"/>
    <mergeCell ref="D35:E35"/>
    <mergeCell ref="D51:E51"/>
    <mergeCell ref="J52:K53"/>
    <mergeCell ref="J20:K21"/>
    <mergeCell ref="J28:K29"/>
    <mergeCell ref="J36:K37"/>
    <mergeCell ref="B19:B23"/>
    <mergeCell ref="B27:B31"/>
    <mergeCell ref="B35:B39"/>
    <mergeCell ref="B7:L8"/>
    <mergeCell ref="F21:G21"/>
    <mergeCell ref="C23:H23"/>
    <mergeCell ref="I23:J23"/>
    <mergeCell ref="I31:J31"/>
    <mergeCell ref="H16:I16"/>
    <mergeCell ref="G12:H12"/>
    <mergeCell ref="C12:D12"/>
    <mergeCell ref="G14:I14"/>
    <mergeCell ref="D10:L10"/>
    <mergeCell ref="I12:L12"/>
    <mergeCell ref="J14:L14"/>
    <mergeCell ref="J16:L16"/>
  </mergeCells>
  <conditionalFormatting sqref="D10">
    <cfRule type="cellIs" dxfId="28" priority="111" stopIfTrue="1" operator="equal">
      <formula>""</formula>
    </cfRule>
  </conditionalFormatting>
  <conditionalFormatting sqref="C12">
    <cfRule type="cellIs" dxfId="27" priority="108" stopIfTrue="1" operator="equal">
      <formula>""</formula>
    </cfRule>
  </conditionalFormatting>
  <conditionalFormatting sqref="F21">
    <cfRule type="cellIs" dxfId="26" priority="95" operator="equal">
      <formula>"LIBRA ESTERLINA"</formula>
    </cfRule>
    <cfRule type="cellIs" dxfId="25" priority="96" operator="equal">
      <formula>"IENE"</formula>
    </cfRule>
    <cfRule type="cellIs" dxfId="24" priority="97" operator="equal">
      <formula>"FRANCO SUIÇO"</formula>
    </cfRule>
    <cfRule type="cellIs" dxfId="23" priority="98" operator="equal">
      <formula>"EURO"</formula>
    </cfRule>
    <cfRule type="cellIs" dxfId="22" priority="99" operator="equal">
      <formula>"DÓLAR CANADENSE"</formula>
    </cfRule>
    <cfRule type="cellIs" dxfId="21" priority="100" operator="equal">
      <formula>"DÓLAR AUSTRALIANO"</formula>
    </cfRule>
    <cfRule type="cellIs" dxfId="20" priority="101" operator="equal">
      <formula>"DÓLAR AMERICANO"</formula>
    </cfRule>
  </conditionalFormatting>
  <conditionalFormatting sqref="F21:G21">
    <cfRule type="cellIs" dxfId="19" priority="94" operator="equal">
      <formula>"  INFORME A MOEDA"</formula>
    </cfRule>
  </conditionalFormatting>
  <conditionalFormatting sqref="F61">
    <cfRule type="cellIs" dxfId="18" priority="15" operator="equal">
      <formula>"LIBRA ESTERLINA"</formula>
    </cfRule>
    <cfRule type="cellIs" dxfId="17" priority="16" operator="equal">
      <formula>"IENE"</formula>
    </cfRule>
    <cfRule type="cellIs" dxfId="16" priority="17" operator="equal">
      <formula>"FRANCO SUIÇO"</formula>
    </cfRule>
    <cfRule type="cellIs" dxfId="15" priority="18" operator="equal">
      <formula>"EURO"</formula>
    </cfRule>
    <cfRule type="cellIs" dxfId="14" priority="19" operator="equal">
      <formula>"DÓLAR CANADENSE"</formula>
    </cfRule>
    <cfRule type="cellIs" dxfId="13" priority="20" operator="equal">
      <formula>"DÓLAR AUSTRALIANO"</formula>
    </cfRule>
    <cfRule type="cellIs" dxfId="12" priority="21" operator="equal">
      <formula>"DÓLAR AMERICANO"</formula>
    </cfRule>
  </conditionalFormatting>
  <conditionalFormatting sqref="F61:G61">
    <cfRule type="cellIs" dxfId="11" priority="14" operator="equal">
      <formula>"  INFORME A MOEDA"</formula>
    </cfRule>
  </conditionalFormatting>
  <conditionalFormatting sqref="F53 F45 F37 F29">
    <cfRule type="cellIs" dxfId="10" priority="7" operator="equal">
      <formula>"LIBRA ESTERLINA"</formula>
    </cfRule>
    <cfRule type="cellIs" dxfId="9" priority="8" operator="equal">
      <formula>"IENE"</formula>
    </cfRule>
    <cfRule type="cellIs" dxfId="8" priority="9" operator="equal">
      <formula>"FRANCO SUIÇO"</formula>
    </cfRule>
    <cfRule type="cellIs" dxfId="7" priority="10" operator="equal">
      <formula>"EURO"</formula>
    </cfRule>
    <cfRule type="cellIs" dxfId="6" priority="11" operator="equal">
      <formula>"DÓLAR CANADENSE"</formula>
    </cfRule>
    <cfRule type="cellIs" dxfId="5" priority="12" operator="equal">
      <formula>"DÓLAR AUSTRALIANO"</formula>
    </cfRule>
    <cfRule type="cellIs" dxfId="4" priority="13" operator="equal">
      <formula>"DÓLAR AMERICANO"</formula>
    </cfRule>
  </conditionalFormatting>
  <conditionalFormatting sqref="F53:G53 F45:G45 F37:G37 F29:G29">
    <cfRule type="cellIs" dxfId="3" priority="6" operator="equal">
      <formula>"  INFORME A MOEDA"</formula>
    </cfRule>
  </conditionalFormatting>
  <conditionalFormatting sqref="D19:E19 H19 D27:E27 D35:E35 D43:E43 D51:E51 D59:E59 H27 H35 H43 H51 H59">
    <cfRule type="cellIs" dxfId="2" priority="5" operator="equal">
      <formula>""</formula>
    </cfRule>
  </conditionalFormatting>
  <conditionalFormatting sqref="E21 J16 K19 I23:J23 K27 I31:J31 E29 E37 I39:J39 I47:J47 E45 I55:J55 E53 E61 I63:J63 K35 K43 K51 K59">
    <cfRule type="cellIs" dxfId="1" priority="4" operator="equal">
      <formula>""</formula>
    </cfRule>
  </conditionalFormatting>
  <conditionalFormatting sqref="J14">
    <cfRule type="cellIs" dxfId="0" priority="2" operator="equal">
      <formula>""</formula>
    </cfRule>
  </conditionalFormatting>
  <dataValidations xWindow="820" yWindow="417" count="9">
    <dataValidation allowBlank="1" showErrorMessage="1" promptTitle="ATENÇÃO!" prompt="PREENCHIMENTO OBRIGATÓRIO SE O PROJETO ENVOLVER A_x000a_A AQUISIÇÃO DE RADIOISÓTOPOS OU RADIOATIVOS." sqref="O34 O16:O28 N36 N44 N52 N60 M10:N13 O58 L11 O41:O42 O49:O50 I13:L13"/>
    <dataValidation allowBlank="1" showInputMessage="1" showErrorMessage="1" promptTitle="ATENÇÃO!" prompt="PREENCHIMENTO OBRIGATÓRIO SE O PROJETO ENVOLVER A_x000a_A AQUISIÇÃO DE RADIOISÓTOPOS OU RADIOATIVOS." sqref="K11"/>
    <dataValidation allowBlank="1" showInputMessage="1" showErrorMessage="1" promptTitle="INFORME A TAXA EM REAIS" prompt="PARA CONSULTAR A COTAÇÃO, CLIQUE NO LINK DO BANCO CENTRAL ACIMA" sqref="H19 H43 H51 H27 H35 H59"/>
    <dataValidation allowBlank="1" showInputMessage="1" showErrorMessage="1" promptTitle="ACESSE:  www.fapesp.br/7798" prompt=" " sqref="I15:J15"/>
    <dataValidation allowBlank="1" showInputMessage="1" showErrorMessage="1" promptTitle="SELECIONE A MODALIDADE DA BOLSA" prompt="CÉLULA AUTOMÁTICA" sqref="J16"/>
    <dataValidation allowBlank="1" showInputMessage="1" showErrorMessage="1" promptTitle="CONSULTE O VALOR DA BOLSA BEPE" prompt="ACESSE:  www.fapesp.br/7798" sqref="J14"/>
    <dataValidation type="list" allowBlank="1" showInputMessage="1" showErrorMessage="1" promptTitle="EXEMPLO:" prompt="USD, EUR, GBP, JPY" sqref="F19 F35 F27 F43 F51 F59">
      <formula1>$P$3:$P$9</formula1>
    </dataValidation>
    <dataValidation type="list" allowBlank="1" showInputMessage="1" showErrorMessage="1" promptTitle="SELECIONE A MOEDA" prompt=" " sqref="D19 D35 D27 D43 D51 D59">
      <formula1>$P$3:$P$9</formula1>
    </dataValidation>
    <dataValidation type="list" allowBlank="1" showErrorMessage="1" promptTitle="SELECIONE" prompt=" " sqref="I12:L12">
      <formula1>$Q$3:$Q$12</formula1>
    </dataValidation>
  </dataValidations>
  <printOptions horizontalCentered="1" verticalCentered="1"/>
  <pageMargins left="0.51181102362204722" right="0.31496062992125984" top="0.39370078740157483" bottom="0.39370078740157483" header="0.31496062992125984" footer="0.31496062992125984"/>
  <pageSetup paperSize="9" scale="7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PLANILHA CÁLCULO RTB</vt:lpstr>
      <vt:lpstr>'PLANILHA CÁLCULO RTB'!_3162</vt:lpstr>
      <vt:lpstr>'PLANILHA CÁLCULO RTB'!_3162_1</vt:lpstr>
      <vt:lpstr>'PLANILHA CÁLCULO RTB'!_3162_2</vt:lpstr>
      <vt:lpstr>'PLANILHA CÁLCULO RTB'!_3162_3</vt:lpstr>
      <vt:lpstr>'PLANILHA CÁLCULO RTB'!_3162_4</vt:lpstr>
      <vt:lpstr>'PLANILHA CÁLCULO RTB'!_7798</vt:lpstr>
      <vt:lpstr>'PLANILHA CÁLCULO RTB'!Area_de_impressao</vt:lpstr>
      <vt:lpstr>BEPE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da Silva</dc:creator>
  <cp:keywords/>
  <dc:description/>
  <cp:lastModifiedBy>Marcelo Ferreira da Silva</cp:lastModifiedBy>
  <cp:revision/>
  <cp:lastPrinted>2018-07-13T13:44:32Z</cp:lastPrinted>
  <dcterms:created xsi:type="dcterms:W3CDTF">2015-04-28T13:40:52Z</dcterms:created>
  <dcterms:modified xsi:type="dcterms:W3CDTF">2018-08-23T13:46:28Z</dcterms:modified>
  <cp:category/>
  <cp:contentStatus/>
</cp:coreProperties>
</file>